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Q:\DEBT_MANAGEMENT\Debt Approvals\DIAR_Forms\"/>
    </mc:Choice>
  </mc:AlternateContent>
  <xr:revisionPtr revIDLastSave="0" documentId="13_ncr:1_{41F9E1B1-DD95-4DE5-B041-7A951281F292}" xr6:coauthVersionLast="47" xr6:coauthVersionMax="47" xr10:uidLastSave="{00000000-0000-0000-0000-000000000000}"/>
  <workbookProtection workbookAlgorithmName="SHA-512" workbookHashValue="B6owfvCn/WjR5JMIMTeDkdp2yPsyP4apRouRkcawNJimE+2xs7N4r+VRI8oJFKgMSc9Sb9IQTXmocuF9q/yqqg==" workbookSaltValue="VA4pGAW5AXEzOPwPY+holQ==" workbookSpinCount="100000" lockStructure="1"/>
  <bookViews>
    <workbookView xWindow="-120" yWindow="-120" windowWidth="29040" windowHeight="15720" xr2:uid="{00000000-000D-0000-FFFF-FFFF00000000}"/>
  </bookViews>
  <sheets>
    <sheet name="DIAR" sheetId="1" r:id="rId1"/>
    <sheet name="DID" sheetId="2" state="hidden" r:id="rId2"/>
  </sheets>
  <definedNames>
    <definedName name="_xlnm.Print_Area" localSheetId="0">DIAR!$A$1:$AT$202</definedName>
  </definedNames>
  <calcPr calcId="191029"/>
  <customWorkbookViews>
    <customWorkbookView name="pwarrington - Personal View" guid="{153C7F88-CB40-42B2-ACEA-6B5A824BD035}" mergeInterval="0" personalView="1" maximized="1" windowWidth="1020" windowHeight="605" activeSheetId="1"/>
    <customWorkbookView name="rwatson - Personal View" guid="{2A0B7D4A-7E4E-4FEE-83AD-4B74282910B4}"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2" l="1"/>
  <c r="N10" i="2"/>
  <c r="AT10" i="2"/>
  <c r="D14" i="2" l="1"/>
  <c r="A10" i="2"/>
  <c r="G10" i="2" a="1"/>
  <c r="G10" i="2" s="1"/>
  <c r="T10" i="2" a="1"/>
  <c r="T10" i="2" s="1"/>
  <c r="S10" i="2" a="1"/>
  <c r="S10" i="2" s="1"/>
  <c r="R10" i="2" a="1"/>
  <c r="R10" i="2" s="1"/>
  <c r="Y22" i="2" a="1"/>
  <c r="Y22" i="2" s="1"/>
  <c r="BD2" i="2" s="1"/>
  <c r="X22" i="2" a="1"/>
  <c r="X22" i="2" s="1"/>
  <c r="AV2" i="2" s="1"/>
  <c r="M14" i="2" a="1"/>
  <c r="M14" i="2" s="1"/>
  <c r="L14" i="2" a="1"/>
  <c r="L14" i="2" s="1"/>
  <c r="AY22" i="2"/>
  <c r="EP2" i="2" s="1"/>
  <c r="BJ2" i="2"/>
  <c r="BC2" i="2"/>
  <c r="BB2" i="2"/>
  <c r="BA2" i="2"/>
  <c r="AZ2" i="2"/>
  <c r="AY2" i="2"/>
  <c r="AX2" i="2"/>
  <c r="AU2" i="2"/>
  <c r="AT2" i="2"/>
  <c r="AS2" i="2"/>
  <c r="AR2" i="2"/>
  <c r="AQ2" i="2"/>
  <c r="AP2" i="2"/>
  <c r="AM2" i="2"/>
  <c r="AL2" i="2"/>
  <c r="AK2" i="2"/>
  <c r="AJ2" i="2"/>
  <c r="AI2" i="2"/>
  <c r="AH2" i="2"/>
  <c r="H26" i="2" l="1"/>
  <c r="G26" i="2"/>
  <c r="S18" i="2"/>
  <c r="R18" i="2"/>
  <c r="H18" i="2"/>
  <c r="AE10" i="2" a="1"/>
  <c r="AE10" i="2" s="1"/>
  <c r="AB10" i="2" a="1"/>
  <c r="AB10" i="2" s="1"/>
  <c r="Y10" i="2" a="1"/>
  <c r="Y10" i="2" s="1"/>
  <c r="AF10" i="2" a="1"/>
  <c r="AF10" i="2" s="1"/>
  <c r="AC10" i="2" a="1"/>
  <c r="AC10" i="2" s="1"/>
  <c r="W10" i="2" a="1"/>
  <c r="W10" i="2" s="1"/>
  <c r="Z10" i="2" a="1"/>
  <c r="Z10" i="2" s="1"/>
  <c r="Q10" i="2" a="1"/>
  <c r="Q10" i="2" s="1"/>
  <c r="P10" i="2" a="1"/>
  <c r="P10" i="2" s="1"/>
  <c r="V18" i="2"/>
  <c r="P18" i="2"/>
  <c r="AF96" i="1"/>
  <c r="F26" i="2" l="1"/>
  <c r="E2" i="2" s="1"/>
  <c r="S14" i="2"/>
  <c r="IO2" i="2" s="1"/>
  <c r="R14" i="2"/>
  <c r="IM2" i="2" s="1"/>
  <c r="Q14" i="2"/>
  <c r="DM2" i="2" s="1"/>
  <c r="T18" i="2" l="1"/>
  <c r="GC2" i="2" s="1"/>
  <c r="N18" i="2"/>
  <c r="AS10" i="2" a="1"/>
  <c r="AS10" i="2" s="1"/>
  <c r="AP10" i="2" a="1"/>
  <c r="AP10" i="2" s="1"/>
  <c r="AG2" i="2" s="1"/>
  <c r="AM10" i="2" a="1"/>
  <c r="AM10" i="2" s="1"/>
  <c r="AD2" i="2" s="1"/>
  <c r="AJ10" i="2" a="1"/>
  <c r="AJ10" i="2" s="1"/>
  <c r="AA2" i="2" s="1"/>
  <c r="AR10" i="2" a="1"/>
  <c r="AR10" i="2" s="1"/>
  <c r="AO10" i="2" a="1"/>
  <c r="AO10" i="2" s="1"/>
  <c r="AE2" i="2" s="1"/>
  <c r="AL10" i="2" a="1"/>
  <c r="AL10" i="2" s="1"/>
  <c r="AB2" i="2" s="1"/>
  <c r="AI10" i="2" a="1"/>
  <c r="AI10" i="2" s="1"/>
  <c r="Y2" i="2" s="1"/>
  <c r="AQ10" i="2" a="1"/>
  <c r="AQ10" i="2" s="1"/>
  <c r="AN10" i="2" a="1"/>
  <c r="AN10" i="2" s="1"/>
  <c r="AF2" i="2" s="1"/>
  <c r="AK10" i="2" a="1"/>
  <c r="AK10" i="2" s="1"/>
  <c r="AC2" i="2" s="1"/>
  <c r="AH10" i="2" a="1"/>
  <c r="AH10" i="2" s="1"/>
  <c r="Z2" i="2" s="1"/>
  <c r="BA18" i="2"/>
  <c r="AZ18" i="2"/>
  <c r="AY18" i="2"/>
  <c r="HC2" i="2" s="1"/>
  <c r="AX18" i="2"/>
  <c r="HA2" i="2" s="1"/>
  <c r="AW18" i="2"/>
  <c r="GY2" i="2" s="1"/>
  <c r="AV18" i="2"/>
  <c r="GW2" i="2" s="1"/>
  <c r="AU18" i="2"/>
  <c r="GU2" i="2" s="1"/>
  <c r="AT18" i="2"/>
  <c r="GR2" i="2" s="1"/>
  <c r="AS18" i="2"/>
  <c r="GP2" i="2" s="1"/>
  <c r="AR18" i="2"/>
  <c r="GN2" i="2" s="1"/>
  <c r="AG18" i="2"/>
  <c r="GJ2" i="2" s="1"/>
  <c r="AF18" i="2"/>
  <c r="GM2" i="2" s="1"/>
  <c r="AE18" i="2"/>
  <c r="GL2" i="2" s="1"/>
  <c r="AD18" i="2"/>
  <c r="GK2" i="2" s="1"/>
  <c r="AC18" i="2"/>
  <c r="GI2" i="2" s="1"/>
  <c r="AA18" i="2"/>
  <c r="Z18" i="2"/>
  <c r="GG2" i="2" s="1"/>
  <c r="Y18" i="2"/>
  <c r="GF2" i="2" s="1"/>
  <c r="X18" i="2"/>
  <c r="GE2" i="2" s="1"/>
  <c r="W18" i="2"/>
  <c r="GD2" i="2" s="1"/>
  <c r="U18" i="2"/>
  <c r="IK2" i="2" s="1"/>
  <c r="Q18" i="2"/>
  <c r="O18" i="2"/>
  <c r="M18" i="2"/>
  <c r="GA2" i="2" s="1"/>
  <c r="L18" i="2"/>
  <c r="FZ2" i="2" s="1"/>
  <c r="K18" i="2"/>
  <c r="FY2" i="2" s="1"/>
  <c r="J18" i="2"/>
  <c r="FW2" i="2" s="1"/>
  <c r="I18" i="2"/>
  <c r="FV2" i="2" s="1"/>
  <c r="G18" i="2"/>
  <c r="F18" i="2"/>
  <c r="E18" i="2"/>
  <c r="FT2" i="2" s="1"/>
  <c r="D18" i="2"/>
  <c r="FS2" i="2" s="1"/>
  <c r="B18" i="2"/>
  <c r="FQ2" i="2" s="1"/>
  <c r="C18" i="2"/>
  <c r="FR2" i="2" s="1"/>
  <c r="BX22" i="2"/>
  <c r="FJ2" i="2" s="1"/>
  <c r="BW22" i="2"/>
  <c r="ES2" i="2" s="1"/>
  <c r="BV22" i="2"/>
  <c r="EB2" i="2" s="1"/>
  <c r="BR22" i="2"/>
  <c r="FI2" i="2" s="1"/>
  <c r="BQ22" i="2"/>
  <c r="ER2" i="2" s="1"/>
  <c r="BP22" i="2"/>
  <c r="EA2" i="2" s="1"/>
  <c r="BC22" i="2"/>
  <c r="FH2" i="2" s="1"/>
  <c r="BB22" i="2"/>
  <c r="EQ2" i="2" s="1"/>
  <c r="BA22" i="2"/>
  <c r="DZ2" i="2" s="1"/>
  <c r="AZ22" i="2"/>
  <c r="FG2" i="2" s="1"/>
  <c r="AX22" i="2"/>
  <c r="DY2" i="2" s="1"/>
  <c r="AK22" i="2"/>
  <c r="FB2" i="2" s="1"/>
  <c r="AJ22" i="2"/>
  <c r="EK2" i="2" s="1"/>
  <c r="AI22" i="2"/>
  <c r="DT2" i="2" s="1"/>
  <c r="AH22" i="2"/>
  <c r="EZ2" i="2" s="1"/>
  <c r="AG22" i="2"/>
  <c r="EI2" i="2" s="1"/>
  <c r="AF22" i="2"/>
  <c r="DR2" i="2" s="1"/>
  <c r="AE22" i="2"/>
  <c r="FA2" i="2" s="1"/>
  <c r="AD22" i="2"/>
  <c r="EJ2" i="2" s="1"/>
  <c r="AC22" i="2"/>
  <c r="DS2" i="2" s="1"/>
  <c r="AB22" i="2"/>
  <c r="EY2" i="2" s="1"/>
  <c r="AA22" i="2"/>
  <c r="EH2" i="2" s="1"/>
  <c r="Z22" i="2"/>
  <c r="DQ2" i="2" s="1"/>
  <c r="D22" i="2"/>
  <c r="BE2" i="2" s="1"/>
  <c r="C22" i="2"/>
  <c r="AW2" i="2" s="1"/>
  <c r="B22" i="2"/>
  <c r="AO2" i="2" s="1"/>
  <c r="DB14" i="2"/>
  <c r="DA14" i="2"/>
  <c r="CZ14" i="2"/>
  <c r="CY14" i="2"/>
  <c r="CX14" i="2"/>
  <c r="DH2" i="2" s="1"/>
  <c r="CW14" i="2"/>
  <c r="DG2" i="2" s="1"/>
  <c r="CV14" i="2"/>
  <c r="DF2" i="2" s="1"/>
  <c r="CG14" i="2"/>
  <c r="CF14" i="2"/>
  <c r="DB2" i="2" s="1"/>
  <c r="CE14" i="2"/>
  <c r="DA2" i="2" s="1"/>
  <c r="CD14" i="2"/>
  <c r="CZ2" i="2" s="1"/>
  <c r="CC14" i="2"/>
  <c r="CV2" i="2" s="1"/>
  <c r="CB14" i="2"/>
  <c r="CU2" i="2" s="1"/>
  <c r="CA14" i="2"/>
  <c r="CT2" i="2" s="1"/>
  <c r="AX14" i="2"/>
  <c r="AW14" i="2"/>
  <c r="CO2" i="2" s="1"/>
  <c r="AV14" i="2"/>
  <c r="CK2" i="2" s="1"/>
  <c r="AU14" i="2"/>
  <c r="CG2" i="2" s="1"/>
  <c r="AT14" i="2"/>
  <c r="CD2" i="2" s="1"/>
  <c r="AS14" i="2"/>
  <c r="BY2" i="2" s="1"/>
  <c r="AR14" i="2"/>
  <c r="BV2" i="2" s="1"/>
  <c r="V14" i="2"/>
  <c r="U14" i="2"/>
  <c r="T14" i="2"/>
  <c r="DL2" i="2" s="1"/>
  <c r="BF2" i="2"/>
  <c r="B26" i="2"/>
  <c r="B2" i="2" s="1"/>
  <c r="C26" i="2"/>
  <c r="C2" i="2" s="1"/>
  <c r="BF22" i="2"/>
  <c r="FO2" i="2" s="1"/>
  <c r="BE22" i="2"/>
  <c r="EX2" i="2" s="1"/>
  <c r="BD22" i="2"/>
  <c r="EG2" i="2" s="1"/>
  <c r="DI14" i="2"/>
  <c r="DH14" i="2"/>
  <c r="DG14" i="2"/>
  <c r="DF14" i="2"/>
  <c r="DE14" i="2"/>
  <c r="DD14" i="2"/>
  <c r="DC14" i="2"/>
  <c r="BL14" i="2"/>
  <c r="BK14" i="2"/>
  <c r="BJ14" i="2"/>
  <c r="BI14" i="2"/>
  <c r="BH14" i="2"/>
  <c r="BG14" i="2"/>
  <c r="BF14" i="2"/>
  <c r="J14" i="2"/>
  <c r="BP2" i="2" s="1"/>
  <c r="H14" i="2"/>
  <c r="BN2" i="2" s="1"/>
  <c r="G14" i="2"/>
  <c r="BO2" i="2" s="1"/>
  <c r="I14" i="2"/>
  <c r="BQ2" i="2" s="1"/>
  <c r="L2" i="2"/>
  <c r="X2" i="2"/>
  <c r="G29" i="2"/>
  <c r="V138" i="1"/>
  <c r="GB2" i="2" l="1"/>
  <c r="FU2" i="2"/>
  <c r="BU22" i="2" a="1"/>
  <c r="BU22" i="2" s="1"/>
  <c r="FK2" i="2" s="1"/>
  <c r="BT22" i="2" a="1"/>
  <c r="BT22" i="2" s="1"/>
  <c r="ET2" i="2" s="1"/>
  <c r="BS22" i="2" a="1"/>
  <c r="BS22" i="2" s="1"/>
  <c r="EC2" i="2" s="1"/>
  <c r="BO22" i="2" a="1"/>
  <c r="BO22" i="2" s="1"/>
  <c r="FN2" i="2" s="1"/>
  <c r="BN22" i="2" a="1"/>
  <c r="BN22" i="2" s="1"/>
  <c r="FM2" i="2" s="1"/>
  <c r="BM22" i="2" a="1"/>
  <c r="BM22" i="2" s="1"/>
  <c r="FL2" i="2" s="1"/>
  <c r="BL22" i="2" a="1"/>
  <c r="BL22" i="2" s="1"/>
  <c r="EW2" i="2" s="1"/>
  <c r="BK22" i="2" a="1"/>
  <c r="BK22" i="2" s="1"/>
  <c r="EV2" i="2" s="1"/>
  <c r="BJ22" i="2" a="1"/>
  <c r="BJ22" i="2" s="1"/>
  <c r="EU2" i="2" s="1"/>
  <c r="BI22" i="2" a="1"/>
  <c r="BI22" i="2" s="1"/>
  <c r="EF2" i="2" s="1"/>
  <c r="BH22" i="2" a="1"/>
  <c r="BH22" i="2" s="1"/>
  <c r="EE2" i="2" s="1"/>
  <c r="BG22" i="2" a="1"/>
  <c r="BG22" i="2" s="1"/>
  <c r="ED2" i="2" s="1"/>
  <c r="W22" i="2" a="1"/>
  <c r="W22" i="2" s="1"/>
  <c r="AN2" i="2" s="1"/>
  <c r="CU14" i="2" a="1"/>
  <c r="CU14" i="2" s="1"/>
  <c r="CT14" i="2" a="1"/>
  <c r="CT14" i="2" s="1"/>
  <c r="CS14" i="2" a="1"/>
  <c r="CS14" i="2" s="1"/>
  <c r="CR14" i="2" a="1"/>
  <c r="CR14" i="2" s="1"/>
  <c r="CQ14" i="2" a="1"/>
  <c r="CQ14" i="2" s="1"/>
  <c r="CP14" i="2" a="1"/>
  <c r="CP14" i="2" s="1"/>
  <c r="CO14" i="2" a="1"/>
  <c r="CO14" i="2" s="1"/>
  <c r="CN14" i="2" a="1"/>
  <c r="CN14" i="2" s="1"/>
  <c r="CM14" i="2" a="1"/>
  <c r="CM14" i="2" s="1"/>
  <c r="CL14" i="2" a="1"/>
  <c r="CL14" i="2" s="1"/>
  <c r="CK14" i="2" a="1"/>
  <c r="CK14" i="2" s="1"/>
  <c r="CJ14" i="2" a="1"/>
  <c r="CJ14" i="2" s="1"/>
  <c r="DK2" i="2" s="1"/>
  <c r="CI14" i="2" a="1"/>
  <c r="CI14" i="2" s="1"/>
  <c r="DJ2" i="2" s="1"/>
  <c r="CH14" i="2" a="1"/>
  <c r="CH14" i="2" s="1"/>
  <c r="DI2" i="2" s="1"/>
  <c r="BZ14" i="2" a="1"/>
  <c r="BZ14" i="2" s="1"/>
  <c r="BY14" i="2" a="1"/>
  <c r="BY14" i="2" s="1"/>
  <c r="BX14" i="2" a="1"/>
  <c r="BX14" i="2" s="1"/>
  <c r="BW14" i="2" a="1"/>
  <c r="BW14" i="2" s="1"/>
  <c r="BV14" i="2" a="1"/>
  <c r="BV14" i="2" s="1"/>
  <c r="BU14" i="2" a="1"/>
  <c r="BU14" i="2" s="1"/>
  <c r="BT14" i="2" a="1"/>
  <c r="BT14" i="2" s="1"/>
  <c r="BS14" i="2" a="1"/>
  <c r="BS14" i="2" s="1"/>
  <c r="BR14" i="2" a="1"/>
  <c r="BR14" i="2" s="1"/>
  <c r="DE2" i="2" s="1"/>
  <c r="BQ14" i="2" a="1"/>
  <c r="BQ14" i="2" s="1"/>
  <c r="DD2" i="2" s="1"/>
  <c r="BP14" i="2" a="1"/>
  <c r="BP14" i="2" s="1"/>
  <c r="DC2" i="2" s="1"/>
  <c r="BO14" i="2" a="1"/>
  <c r="BO14" i="2" s="1"/>
  <c r="CY2" i="2" s="1"/>
  <c r="BN14" i="2" a="1"/>
  <c r="BN14" i="2" s="1"/>
  <c r="CX2" i="2" s="1"/>
  <c r="BM14" i="2" a="1"/>
  <c r="BM14" i="2" s="1"/>
  <c r="CW2" i="2" s="1"/>
  <c r="BE14" i="2" a="1"/>
  <c r="BE14" i="2" s="1"/>
  <c r="BD14" i="2" a="1"/>
  <c r="BD14" i="2" s="1"/>
  <c r="CQ2" i="2" s="1"/>
  <c r="BC14" i="2" a="1"/>
  <c r="BC14" i="2" s="1"/>
  <c r="CM2" i="2" s="1"/>
  <c r="BB14" i="2" a="1"/>
  <c r="BB14" i="2" s="1"/>
  <c r="CI2" i="2" s="1"/>
  <c r="BA14" i="2" a="1"/>
  <c r="BA14" i="2" s="1"/>
  <c r="CE2" i="2" s="1"/>
  <c r="AZ14" i="2" a="1"/>
  <c r="AZ14" i="2" s="1"/>
  <c r="CA2" i="2" s="1"/>
  <c r="AY14" i="2" a="1"/>
  <c r="AY14" i="2" s="1"/>
  <c r="BW2" i="2" s="1"/>
  <c r="AQ14" i="2" a="1"/>
  <c r="AQ14" i="2" s="1"/>
  <c r="AP14" i="2" a="1"/>
  <c r="AP14" i="2" s="1"/>
  <c r="CP2" i="2" s="1"/>
  <c r="AO14" i="2" a="1"/>
  <c r="AO14" i="2" s="1"/>
  <c r="CL2" i="2" s="1"/>
  <c r="AN14" i="2" a="1"/>
  <c r="AN14" i="2" s="1"/>
  <c r="CH2" i="2" s="1"/>
  <c r="AM14" i="2" a="1"/>
  <c r="AM14" i="2" s="1"/>
  <c r="CC2" i="2" s="1"/>
  <c r="AL14" i="2" a="1"/>
  <c r="AL14" i="2" s="1"/>
  <c r="BZ2" i="2" s="1"/>
  <c r="AK14" i="2" a="1"/>
  <c r="AK14" i="2" s="1"/>
  <c r="BU2" i="2" s="1"/>
  <c r="AJ14" i="2" a="1"/>
  <c r="AJ14" i="2" s="1"/>
  <c r="AI14" i="2" a="1"/>
  <c r="AI14" i="2" s="1"/>
  <c r="AH14" i="2" a="1"/>
  <c r="AH14" i="2" s="1"/>
  <c r="AG14" i="2" a="1"/>
  <c r="AG14" i="2" s="1"/>
  <c r="AF14" i="2" a="1"/>
  <c r="AF14" i="2" s="1"/>
  <c r="AE14" i="2" a="1"/>
  <c r="AE14" i="2" s="1"/>
  <c r="AD14" i="2" a="1"/>
  <c r="AD14" i="2" s="1"/>
  <c r="AC14" i="2" a="1"/>
  <c r="AC14" i="2" s="1"/>
  <c r="AB14" i="2" a="1"/>
  <c r="AB14" i="2" s="1"/>
  <c r="CN2" i="2" s="1"/>
  <c r="AA14" i="2" a="1"/>
  <c r="AA14" i="2" s="1"/>
  <c r="CJ2" i="2" s="1"/>
  <c r="Z14" i="2" a="1"/>
  <c r="Z14" i="2" s="1"/>
  <c r="CF2" i="2" s="1"/>
  <c r="Y14" i="2" a="1"/>
  <c r="Y14" i="2" s="1"/>
  <c r="CB2" i="2" s="1"/>
  <c r="X14" i="2" a="1"/>
  <c r="X14" i="2" s="1"/>
  <c r="BX2" i="2" s="1"/>
  <c r="W14" i="2" a="1"/>
  <c r="W14" i="2" s="1"/>
  <c r="BT2" i="2" s="1"/>
  <c r="P14" i="2" a="1"/>
  <c r="P14" i="2" s="1"/>
  <c r="IN2" i="2" s="1"/>
  <c r="O14" i="2" a="1"/>
  <c r="O14" i="2" s="1"/>
  <c r="IL2" i="2" s="1"/>
  <c r="N14" i="2" a="1"/>
  <c r="N14" i="2" s="1"/>
  <c r="DP2" i="2"/>
  <c r="DO2" i="2"/>
  <c r="K14" i="2" a="1"/>
  <c r="K14" i="2" s="1"/>
  <c r="DN2" i="2" s="1"/>
  <c r="AG10" i="2" a="1"/>
  <c r="AG10" i="2" s="1"/>
  <c r="T2" i="2" s="1"/>
  <c r="AD10" i="2" a="1"/>
  <c r="AD10" i="2" s="1"/>
  <c r="AA10" i="2" a="1"/>
  <c r="AA10" i="2" s="1"/>
  <c r="X10" i="2" a="1"/>
  <c r="X10" i="2" s="1"/>
  <c r="V2" i="2" s="1"/>
  <c r="V10" i="2" a="1"/>
  <c r="V10" i="2" s="1"/>
  <c r="IP2" i="2" s="1"/>
  <c r="U10" i="2" a="1"/>
  <c r="U10" i="2" s="1"/>
  <c r="O10" i="2" a="1"/>
  <c r="O10" i="2" s="1"/>
  <c r="P2" i="2" s="1"/>
  <c r="C10" i="2" a="1"/>
  <c r="C10" i="2" s="1"/>
  <c r="H2" i="2" s="1"/>
  <c r="R2" i="2" l="1"/>
  <c r="D10" i="2"/>
  <c r="I2" i="2" s="1"/>
  <c r="B10" i="2"/>
  <c r="F2" i="2" s="1"/>
  <c r="E26" i="2"/>
  <c r="D2" i="2" s="1"/>
  <c r="BY22" i="2"/>
  <c r="FP2" i="2" s="1"/>
  <c r="BB18" i="2"/>
  <c r="HN2" i="2" s="1"/>
  <c r="AQ18" i="2"/>
  <c r="AP18" i="2"/>
  <c r="AO18" i="2"/>
  <c r="HB2" i="2" s="1"/>
  <c r="AN18" i="2"/>
  <c r="GZ2" i="2" s="1"/>
  <c r="AM18" i="2"/>
  <c r="GX2" i="2" s="1"/>
  <c r="AL18" i="2"/>
  <c r="GV2" i="2" s="1"/>
  <c r="AK18" i="2"/>
  <c r="GT2" i="2" s="1"/>
  <c r="AJ18" i="2"/>
  <c r="GS2" i="2" s="1"/>
  <c r="AI18" i="2"/>
  <c r="GQ2" i="2" s="1"/>
  <c r="AH18" i="2"/>
  <c r="GO2" i="2" s="1"/>
  <c r="F14" i="2"/>
  <c r="BS2" i="2" s="1"/>
  <c r="E14" i="2"/>
  <c r="IQ2" i="2" s="1"/>
  <c r="BR2" i="2"/>
  <c r="A6" i="2"/>
  <c r="B14" i="2"/>
  <c r="FX2" i="2" s="1"/>
  <c r="L10" i="2"/>
  <c r="BM2" i="2" s="1"/>
  <c r="K10" i="2"/>
  <c r="BK2" i="2" s="1"/>
  <c r="J10" i="2"/>
  <c r="BL2" i="2" s="1"/>
  <c r="I10" i="2"/>
  <c r="O2" i="2" s="1"/>
  <c r="H10" i="2"/>
  <c r="N2" i="2" s="1"/>
  <c r="M2" i="2"/>
  <c r="F10" i="2"/>
  <c r="K2" i="2" s="1"/>
  <c r="E10" i="2"/>
  <c r="J2" i="2" s="1"/>
  <c r="C6" i="2" l="1"/>
  <c r="B6" i="2"/>
  <c r="A2" i="2" s="1"/>
  <c r="A26" i="2" l="1"/>
  <c r="A22" i="2" l="1"/>
  <c r="A14" i="2"/>
  <c r="A18" i="2"/>
  <c r="V102" i="1"/>
  <c r="V99" i="1"/>
  <c r="AF95" i="1"/>
  <c r="AF99" i="1" l="1"/>
  <c r="Q25" i="1"/>
  <c r="Q24" i="1"/>
  <c r="Q21" i="1"/>
  <c r="Q20" i="1"/>
  <c r="AF90" i="1"/>
  <c r="AF91" i="1"/>
  <c r="AF92" i="1"/>
  <c r="AF93" i="1"/>
  <c r="AF94" i="1"/>
  <c r="AF97" i="1"/>
  <c r="AF9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<sst xmlns="http://schemas.openxmlformats.org/spreadsheetml/2006/main" count="911" uniqueCount="683">
  <si>
    <t>Planned Sale Date:</t>
  </si>
  <si>
    <t>Issuer Name:</t>
  </si>
  <si>
    <t>$</t>
  </si>
  <si>
    <t>Total Issue Size:</t>
  </si>
  <si>
    <t>Name:</t>
  </si>
  <si>
    <t>Planned Closing Date:</t>
  </si>
  <si>
    <t>Moody's</t>
  </si>
  <si>
    <t>S &amp; P</t>
  </si>
  <si>
    <t>Fitch</t>
  </si>
  <si>
    <t xml:space="preserve"> </t>
  </si>
  <si>
    <t>Underlying:</t>
  </si>
  <si>
    <t>Takedown</t>
  </si>
  <si>
    <t xml:space="preserve"> Per $1,000</t>
  </si>
  <si>
    <t>Date:</t>
  </si>
  <si>
    <t>Issuer Name</t>
  </si>
  <si>
    <t>Conduit Borrower</t>
  </si>
  <si>
    <t>Par</t>
  </si>
  <si>
    <t>Advanced/Current</t>
  </si>
  <si>
    <t>FA</t>
  </si>
  <si>
    <t>TIC</t>
  </si>
  <si>
    <t xml:space="preserve">Amount as:     </t>
  </si>
  <si>
    <t>SWAP Advisory Firm:</t>
  </si>
  <si>
    <t>Original Issue Premium/(Discount):</t>
  </si>
  <si>
    <t>Purpose:</t>
  </si>
  <si>
    <t xml:space="preserve">(Click applicable box(s)) </t>
  </si>
  <si>
    <t>bps</t>
  </si>
  <si>
    <t>% of Total Issue</t>
  </si>
  <si>
    <t>Issuer</t>
  </si>
  <si>
    <t>Underwriter</t>
  </si>
  <si>
    <t>SAF</t>
  </si>
  <si>
    <t>SA</t>
  </si>
  <si>
    <t>BC</t>
  </si>
  <si>
    <t>NIC</t>
  </si>
  <si>
    <t>RA_Fee1</t>
  </si>
  <si>
    <t>RA_Fee2</t>
  </si>
  <si>
    <t>RA_Fee3</t>
  </si>
  <si>
    <t>Advance, Current or Both?</t>
  </si>
  <si>
    <t>TIC:</t>
  </si>
  <si>
    <t>NIC:</t>
  </si>
  <si>
    <t>Insured:</t>
  </si>
  <si>
    <t>LOC/SBPA:</t>
  </si>
  <si>
    <t xml:space="preserve">   (For Aggregate Financing)</t>
  </si>
  <si>
    <t>or</t>
  </si>
  <si>
    <t>%</t>
  </si>
  <si>
    <t>Counterparty pays</t>
  </si>
  <si>
    <t>Issuer Pays</t>
  </si>
  <si>
    <t>Comments:</t>
  </si>
  <si>
    <t>+</t>
  </si>
  <si>
    <t>Initial Approval Given by:</t>
  </si>
  <si>
    <t>Swap Insurance Provider:</t>
  </si>
  <si>
    <t>Name of Counterparty(s):</t>
  </si>
  <si>
    <t xml:space="preserve">Costs of Issuance </t>
  </si>
  <si>
    <t>Other Derivative / Hedge Information:</t>
  </si>
  <si>
    <t>SECTION C:  Information on Underwriter's Spread and Costs of Issuance</t>
  </si>
  <si>
    <t>Fee:</t>
  </si>
  <si>
    <t>VR_I_Mode1</t>
  </si>
  <si>
    <t>VR_I_Rate1</t>
  </si>
  <si>
    <t>VR_I_Rate2</t>
  </si>
  <si>
    <t>VR_I_Mode2</t>
  </si>
  <si>
    <t>VR_I_Mode3</t>
  </si>
  <si>
    <t>VR_I_Rate3</t>
  </si>
  <si>
    <t>RA_Name1</t>
  </si>
  <si>
    <t>RA_Name2</t>
  </si>
  <si>
    <t>RA_Name3</t>
  </si>
  <si>
    <t>GASB_Fee</t>
  </si>
  <si>
    <t>UWMisc Exp</t>
  </si>
  <si>
    <t>COIMiscExp1</t>
  </si>
  <si>
    <t>COIMiscDesc1</t>
  </si>
  <si>
    <t>COIMiscExp2</t>
  </si>
  <si>
    <t>COIMiscDesc2</t>
  </si>
  <si>
    <t>COIMiscExp3</t>
  </si>
  <si>
    <t>COIMiscDesc3</t>
  </si>
  <si>
    <t>COIMiscDesc4</t>
  </si>
  <si>
    <t>COIMiscExp4</t>
  </si>
  <si>
    <t>COIMiscDesc5</t>
  </si>
  <si>
    <t>COIMiscExp5</t>
  </si>
  <si>
    <t>COIMiscDesc6</t>
  </si>
  <si>
    <t>COIMiscExp6</t>
  </si>
  <si>
    <t>COIMiscDesc7</t>
  </si>
  <si>
    <t>COIMiscExp7</t>
  </si>
  <si>
    <t>PrelimStatus</t>
  </si>
  <si>
    <t>FinalStatus</t>
  </si>
  <si>
    <t>Archived</t>
  </si>
  <si>
    <t>Comments</t>
  </si>
  <si>
    <t>COIMiscDesc8</t>
  </si>
  <si>
    <t>COIMiscExp8</t>
  </si>
  <si>
    <t>SECTION A:  General Information on the Sale</t>
  </si>
  <si>
    <t>EIC:</t>
  </si>
  <si>
    <t>(3) For purposes of this form, Swaps/Swaption(s) are deemed to include other "derivative" and "hedge" products as well, such as "interest rate locks," "caps," "floors," "collars," and similar products.</t>
  </si>
  <si>
    <t>SECTION D:  Derivative or Hedge Information</t>
  </si>
  <si>
    <t>OSC  Bureau of Debt Management</t>
  </si>
  <si>
    <t xml:space="preserve">Office of the State Comptroller </t>
  </si>
  <si>
    <t>SECTION B: Pricing Information on the Bonds or Notes</t>
  </si>
  <si>
    <t>Float-Fix2</t>
  </si>
  <si>
    <t>Fix-Float2</t>
  </si>
  <si>
    <t>Float-Float2</t>
  </si>
  <si>
    <t>Swaption2</t>
  </si>
  <si>
    <t>OtherSwap2</t>
  </si>
  <si>
    <t>Float-Fix3</t>
  </si>
  <si>
    <t>Fix-Float3</t>
  </si>
  <si>
    <t>Float-Float3</t>
  </si>
  <si>
    <t>Swaption3</t>
  </si>
  <si>
    <t>OtherSwap3</t>
  </si>
  <si>
    <t>EIC</t>
  </si>
  <si>
    <t>IssuerPayFX2</t>
  </si>
  <si>
    <t>CntrptyPayFX2</t>
  </si>
  <si>
    <t>IssuerPayVR2</t>
  </si>
  <si>
    <t>CntrptyPayVR2</t>
  </si>
  <si>
    <t>IP+bps2</t>
  </si>
  <si>
    <t>CP+bps2</t>
  </si>
  <si>
    <t>SwapInsurName2</t>
  </si>
  <si>
    <t>CPName1-2</t>
  </si>
  <si>
    <t>CPName2-2</t>
  </si>
  <si>
    <t>CPName3-2</t>
  </si>
  <si>
    <t>IssuerPayFX3</t>
  </si>
  <si>
    <t>CntrptyPayFX3</t>
  </si>
  <si>
    <t>IssuerPayVR3</t>
  </si>
  <si>
    <t>CntrptyPayVR3</t>
  </si>
  <si>
    <t>IP+bps3</t>
  </si>
  <si>
    <t>CP+bps3</t>
  </si>
  <si>
    <t>SwapInsurName3</t>
  </si>
  <si>
    <t>CPName1-3</t>
  </si>
  <si>
    <t>CPName2-3</t>
  </si>
  <si>
    <t>CPName3-3</t>
  </si>
  <si>
    <t>BI_Provider2</t>
  </si>
  <si>
    <t>BI_Provider3</t>
  </si>
  <si>
    <t xml:space="preserve">Debt Issuance Approval Request Form (By Series/Sub-series - If Possible) </t>
  </si>
  <si>
    <t>RA_Fee4</t>
  </si>
  <si>
    <t>RA_Fee5</t>
  </si>
  <si>
    <t>RA_Name4</t>
  </si>
  <si>
    <t>RA_Name5</t>
  </si>
  <si>
    <t>B_I_Fee$2</t>
  </si>
  <si>
    <t>B_I_Fee$3</t>
  </si>
  <si>
    <t>Competitive</t>
  </si>
  <si>
    <t>Table 2</t>
  </si>
  <si>
    <t>Table 1</t>
  </si>
  <si>
    <t>Table 3</t>
  </si>
  <si>
    <t>Table 4</t>
  </si>
  <si>
    <t>Table 5</t>
  </si>
  <si>
    <t>Pricing Date</t>
  </si>
  <si>
    <t>Closing Date</t>
  </si>
  <si>
    <t>PFAF</t>
  </si>
  <si>
    <t>BCF</t>
  </si>
  <si>
    <t>FMaturity</t>
  </si>
  <si>
    <t>SBIC</t>
  </si>
  <si>
    <t>RecordID1</t>
  </si>
  <si>
    <t>RecordID2</t>
  </si>
  <si>
    <t>RecordID3</t>
  </si>
  <si>
    <t>RecordID4</t>
  </si>
  <si>
    <t>RecordID5</t>
  </si>
  <si>
    <t>Bond Counsel Firm(s):</t>
  </si>
  <si>
    <t>Kroll</t>
  </si>
  <si>
    <t>Cash Savings:</t>
  </si>
  <si>
    <t>(OSC Tracking Number)</t>
  </si>
  <si>
    <t>All-in-TIC / AIC:</t>
  </si>
  <si>
    <t>Submitted by:</t>
  </si>
  <si>
    <t>Role of Submitter:</t>
  </si>
  <si>
    <t>Phone:</t>
  </si>
  <si>
    <t>E-mail:</t>
  </si>
  <si>
    <t xml:space="preserve">       If Conduit Borrowing, Name of Borrower:</t>
  </si>
  <si>
    <t>New Money:</t>
  </si>
  <si>
    <t>Refunding:</t>
  </si>
  <si>
    <t>Fixed Rate:</t>
  </si>
  <si>
    <t>Variable Rate:</t>
  </si>
  <si>
    <t>Series Designation(s):</t>
  </si>
  <si>
    <t>Final Maturity Date:</t>
  </si>
  <si>
    <t>If Refunding:</t>
  </si>
  <si>
    <t>Net PV Savings:</t>
  </si>
  <si>
    <t>Net PV Savings as a % of Refunded Par:</t>
  </si>
  <si>
    <t>Initial Mode(s):</t>
  </si>
  <si>
    <t>Initial Rate(s):</t>
  </si>
  <si>
    <t>Taxable:</t>
  </si>
  <si>
    <t>Fee (in $):</t>
  </si>
  <si>
    <t>Fee (in bps):</t>
  </si>
  <si>
    <t>Bond Insurance Provider(s)</t>
  </si>
  <si>
    <t>LOC Bank(s) / Liquidity Provider(s)</t>
  </si>
  <si>
    <t>Ratings</t>
  </si>
  <si>
    <t>Takedown:</t>
  </si>
  <si>
    <t>Underwriting Fee:</t>
  </si>
  <si>
    <t>Structuring Fee:</t>
  </si>
  <si>
    <t>Management Fee:</t>
  </si>
  <si>
    <t>GASB Fee:</t>
  </si>
  <si>
    <t>Miscellaneous Expenses:</t>
  </si>
  <si>
    <t>State Bond Issuance Fee:</t>
  </si>
  <si>
    <t>Department of Health Fee:</t>
  </si>
  <si>
    <t>Swap Advisor Fee:</t>
  </si>
  <si>
    <t>Rating Agency Fees</t>
  </si>
  <si>
    <t>Fitch Ratings:</t>
  </si>
  <si>
    <t>Moody's Investor Service:</t>
  </si>
  <si>
    <t>Standard and Poor's:</t>
  </si>
  <si>
    <t>Trustee Fee:</t>
  </si>
  <si>
    <t>Verification Agent Fee:</t>
  </si>
  <si>
    <t>Accounting Fee:</t>
  </si>
  <si>
    <t>Printing Fee:</t>
  </si>
  <si>
    <t>Redemption Notice(s) Fee:</t>
  </si>
  <si>
    <t>Total Costs of Issuance</t>
  </si>
  <si>
    <r>
      <t xml:space="preserve">Miscellaneous: </t>
    </r>
    <r>
      <rPr>
        <b/>
        <sz val="14"/>
        <color indexed="17"/>
        <rFont val="Arial"/>
        <family val="2"/>
      </rPr>
      <t>(1)</t>
    </r>
  </si>
  <si>
    <t>(2) Requires submission of listing of insurers solicited and their respective bids as well as a cost-benefit analysis.</t>
  </si>
  <si>
    <t>(1) Include any expenses billed to the issuer or conduit borrower even if not paid from bond or note proceeds.</t>
  </si>
  <si>
    <t>(Please use this space to provide any additional information you believe would assist OSC in its approval process.)</t>
  </si>
  <si>
    <r>
      <t xml:space="preserve">If Swaps/Swaptions: </t>
    </r>
    <r>
      <rPr>
        <b/>
        <sz val="14"/>
        <color indexed="17"/>
        <rFont val="Arial"/>
        <family val="2"/>
      </rPr>
      <t>(3)</t>
    </r>
  </si>
  <si>
    <t xml:space="preserve">Other: </t>
  </si>
  <si>
    <t>Issuer Pays:</t>
  </si>
  <si>
    <t>of</t>
  </si>
  <si>
    <t>SOFR</t>
  </si>
  <si>
    <t>SIFMA</t>
  </si>
  <si>
    <t>Counterparty pays:</t>
  </si>
  <si>
    <t>Upfront Payment (if any):</t>
  </si>
  <si>
    <t>Final Maturity:</t>
  </si>
  <si>
    <t>Notional Amount:</t>
  </si>
  <si>
    <t>Forward Swap:</t>
  </si>
  <si>
    <t>Floating-to-Floating:</t>
  </si>
  <si>
    <t>Floating-to-Fixed:</t>
  </si>
  <si>
    <t>Fixed-to-Floating:</t>
  </si>
  <si>
    <t>Swaption:</t>
  </si>
  <si>
    <t>Rate Lock:</t>
  </si>
  <si>
    <t>Type (LOC/SBPA):</t>
  </si>
  <si>
    <t>Kroll:</t>
  </si>
  <si>
    <t>Series/Maturities Insured:</t>
  </si>
  <si>
    <t>Expiration Date:</t>
  </si>
  <si>
    <r>
      <t xml:space="preserve">If Swaps/Swaptions: </t>
    </r>
    <r>
      <rPr>
        <b/>
        <sz val="14"/>
        <color rgb="FF008000"/>
        <rFont val="Arial"/>
        <family val="2"/>
      </rPr>
      <t>(3</t>
    </r>
    <r>
      <rPr>
        <b/>
        <sz val="14"/>
        <color indexed="17"/>
        <rFont val="Arial"/>
        <family val="2"/>
      </rPr>
      <t>)</t>
    </r>
  </si>
  <si>
    <r>
      <t xml:space="preserve">Bond Insurance </t>
    </r>
    <r>
      <rPr>
        <b/>
        <u/>
        <sz val="14"/>
        <color rgb="FF008000"/>
        <rFont val="Arial"/>
        <family val="2"/>
      </rPr>
      <t>(2)</t>
    </r>
  </si>
  <si>
    <r>
      <t xml:space="preserve">Underwriter's Spread </t>
    </r>
    <r>
      <rPr>
        <b/>
        <sz val="14"/>
        <color indexed="17"/>
        <rFont val="Arial"/>
        <family val="2"/>
      </rPr>
      <t>(1)</t>
    </r>
  </si>
  <si>
    <t>All information requested on this form shall be submitted at least 5 business days but no later than one business day prior to the pricing (with the exception of information specifically attributable to the actual pricing) via e-mail to: DebtApprovalRequests@osc.ny.gov.  If you require assistance, please call 518-473-4333.  If the initial approval process extends beyond OSC normal working hours (9am - 5pm), the Bureau of Debt Management may not complete such process until the following business day.</t>
  </si>
  <si>
    <t>For Variable Rate Demand Bonds (VRDB) or Other</t>
  </si>
  <si>
    <t xml:space="preserve">Remarketing Agent(s) (RA) or Other Dealer(s) </t>
  </si>
  <si>
    <t>Role:</t>
  </si>
  <si>
    <t>2nd Review</t>
  </si>
  <si>
    <t>New$</t>
  </si>
  <si>
    <t>Refunding$</t>
  </si>
  <si>
    <t>Fixed$</t>
  </si>
  <si>
    <t>VR$</t>
  </si>
  <si>
    <t>TE$</t>
  </si>
  <si>
    <t>TX$</t>
  </si>
  <si>
    <t>AMT$</t>
  </si>
  <si>
    <t>Series_Designation</t>
  </si>
  <si>
    <t>Purpose</t>
  </si>
  <si>
    <t>SM_UW</t>
  </si>
  <si>
    <t>UWCF</t>
  </si>
  <si>
    <t>DCF</t>
  </si>
  <si>
    <t>Fitch_Underlying</t>
  </si>
  <si>
    <t>Fitch_Insured</t>
  </si>
  <si>
    <t>Fitch_LOC</t>
  </si>
  <si>
    <t>Moody_Underlying</t>
  </si>
  <si>
    <t>Moody_Insured</t>
  </si>
  <si>
    <t>Moody_LOC</t>
  </si>
  <si>
    <t>S&amp;P_Underlying</t>
  </si>
  <si>
    <t>S&amp;P_Insured</t>
  </si>
  <si>
    <t>S&amp;P_LOC</t>
  </si>
  <si>
    <t>Kroll_Underlying</t>
  </si>
  <si>
    <t>Kroll_Insured</t>
  </si>
  <si>
    <t>Kroll_LOC</t>
  </si>
  <si>
    <t>Orig_Issue_D/P</t>
  </si>
  <si>
    <t>Ext_of_Debt</t>
  </si>
  <si>
    <t>PV_Savings</t>
  </si>
  <si>
    <t>Cash_Saving</t>
  </si>
  <si>
    <t>%_Refunded_Par</t>
  </si>
  <si>
    <t>AIC</t>
  </si>
  <si>
    <t>BI_Provider1</t>
  </si>
  <si>
    <t>BI_1_Series</t>
  </si>
  <si>
    <t>BI_2_Series</t>
  </si>
  <si>
    <t>BI_3_Series</t>
  </si>
  <si>
    <t>B_I_Fee$1</t>
  </si>
  <si>
    <t>B_I_Fee1</t>
  </si>
  <si>
    <t>B_I_Fee2</t>
  </si>
  <si>
    <t>B_I_Fee3</t>
  </si>
  <si>
    <t>VR_Series_Name1</t>
  </si>
  <si>
    <t>VR_Series_Name2</t>
  </si>
  <si>
    <t>VR_Series_Name3</t>
  </si>
  <si>
    <t>VR_Series_Name4</t>
  </si>
  <si>
    <t>VR_Series_Name5</t>
  </si>
  <si>
    <t>VR_Series_Name6</t>
  </si>
  <si>
    <t>VR_Series_Name7</t>
  </si>
  <si>
    <t>VR_Type1</t>
  </si>
  <si>
    <t>VR_Type2</t>
  </si>
  <si>
    <t>VR_Type3</t>
  </si>
  <si>
    <t>VR_Type4</t>
  </si>
  <si>
    <t>VR_Type5</t>
  </si>
  <si>
    <t>VR_Type6</t>
  </si>
  <si>
    <t>VR_Type7</t>
  </si>
  <si>
    <t>VR_I_Mode4</t>
  </si>
  <si>
    <t>VR_I_Mode5</t>
  </si>
  <si>
    <t>VR_I_Mode6</t>
  </si>
  <si>
    <t>VR_I_Mode7</t>
  </si>
  <si>
    <t>VR_I_Rate4</t>
  </si>
  <si>
    <t>VR_I_Rate5</t>
  </si>
  <si>
    <t>VR_I_Rate6</t>
  </si>
  <si>
    <t>VR_I_Rate7</t>
  </si>
  <si>
    <t>VR_Mode_After_I_Term1</t>
  </si>
  <si>
    <t>VR_Mode_After_I_Term2</t>
  </si>
  <si>
    <t>VR_Mode_After_I_Term3</t>
  </si>
  <si>
    <t>VR_Mode_After_I_Term4</t>
  </si>
  <si>
    <t>VR_Mode_After_I_Term5</t>
  </si>
  <si>
    <t>VR_Mode_After_I_Term6</t>
  </si>
  <si>
    <t>VR_Mode_After_I_Term7</t>
  </si>
  <si>
    <t>VR_Series_Maturity1</t>
  </si>
  <si>
    <t>VR_Series_Maturity2</t>
  </si>
  <si>
    <t>VR_Series_Maturity3</t>
  </si>
  <si>
    <t>VR_Series_Maturity4</t>
  </si>
  <si>
    <t>VR_Series_Maturity5</t>
  </si>
  <si>
    <t>VR_Series_Maturity6</t>
  </si>
  <si>
    <t>VR_Series_Maturity7</t>
  </si>
  <si>
    <t>RA_Name6</t>
  </si>
  <si>
    <t>RA_Name7</t>
  </si>
  <si>
    <t>RA_Role1</t>
  </si>
  <si>
    <t>RA_Role2</t>
  </si>
  <si>
    <t>RA_Role3</t>
  </si>
  <si>
    <t>RA_Role4</t>
  </si>
  <si>
    <t>RA_Role5</t>
  </si>
  <si>
    <t>RA_Role6</t>
  </si>
  <si>
    <t>RA_Role7</t>
  </si>
  <si>
    <t>RA_Fee6</t>
  </si>
  <si>
    <t>RA_Fee7</t>
  </si>
  <si>
    <t>LOC_Name1</t>
  </si>
  <si>
    <t>LOC_Name2</t>
  </si>
  <si>
    <t>LOC_Name3</t>
  </si>
  <si>
    <t>LOC_Name4</t>
  </si>
  <si>
    <t>LOC_Name5</t>
  </si>
  <si>
    <t>LOC_Name6</t>
  </si>
  <si>
    <t>LOC_Name7</t>
  </si>
  <si>
    <t>LOC_Type1</t>
  </si>
  <si>
    <t>LOC_Type2</t>
  </si>
  <si>
    <t>LOC_Type3</t>
  </si>
  <si>
    <t>LOC_Type4</t>
  </si>
  <si>
    <t>LOC_Type5</t>
  </si>
  <si>
    <t>LOC_Type6</t>
  </si>
  <si>
    <t>LOC_Type7</t>
  </si>
  <si>
    <t>LOC_Fee1</t>
  </si>
  <si>
    <t>LOC_Fee2</t>
  </si>
  <si>
    <t>LOC_Fee3</t>
  </si>
  <si>
    <t>LOC_Fee4</t>
  </si>
  <si>
    <t>LOC_Fee5</t>
  </si>
  <si>
    <t>LOC_Fee6</t>
  </si>
  <si>
    <t>LOC_Fee7</t>
  </si>
  <si>
    <t>LOC_Exp1</t>
  </si>
  <si>
    <t>LOC_Exp2</t>
  </si>
  <si>
    <t>LOC_Exp3</t>
  </si>
  <si>
    <t>LOC_Exp4</t>
  </si>
  <si>
    <t>LOC_Exp5</t>
  </si>
  <si>
    <t>LOC_Exp6</t>
  </si>
  <si>
    <t>LOC_Exp7</t>
  </si>
  <si>
    <t>UW_Fee</t>
  </si>
  <si>
    <t>Structure_Fee</t>
  </si>
  <si>
    <t>Mgmt_Fee</t>
  </si>
  <si>
    <t>UW_Cnsl_Fee</t>
  </si>
  <si>
    <t>DOH_Fee</t>
  </si>
  <si>
    <t>BC_Fee</t>
  </si>
  <si>
    <t>DC_Fee</t>
  </si>
  <si>
    <t>FA_Fee</t>
  </si>
  <si>
    <t>SA_Fee</t>
  </si>
  <si>
    <t>Fitch_fee</t>
  </si>
  <si>
    <t>Moody_Fee</t>
  </si>
  <si>
    <t>S&amp;P_Fee</t>
  </si>
  <si>
    <t>Kroll_Fee</t>
  </si>
  <si>
    <t>Acctg_Fee</t>
  </si>
  <si>
    <t>Trustee_Fee</t>
  </si>
  <si>
    <t>VA_Fee</t>
  </si>
  <si>
    <t>Print_Fee</t>
  </si>
  <si>
    <t>R_Notices</t>
  </si>
  <si>
    <t>COIMISCDESC9</t>
  </si>
  <si>
    <t>COIMISCDESC10</t>
  </si>
  <si>
    <t>COIMiscExp9</t>
  </si>
  <si>
    <t>COIMiscExp10</t>
  </si>
  <si>
    <t>Submitted_By</t>
  </si>
  <si>
    <t>Submitter_Role</t>
  </si>
  <si>
    <t>Issuer_Type</t>
  </si>
  <si>
    <t>Gov_Type</t>
  </si>
  <si>
    <t>Major_Purpose</t>
  </si>
  <si>
    <t>Debt_Type</t>
  </si>
  <si>
    <t>Terms/Conditions</t>
  </si>
  <si>
    <t>Section_112 SFL</t>
  </si>
  <si>
    <t>Section_9010</t>
  </si>
  <si>
    <t>Neg</t>
  </si>
  <si>
    <t>UWC</t>
  </si>
  <si>
    <t>DC</t>
  </si>
  <si>
    <t>Prepared_By</t>
  </si>
  <si>
    <t>ApprovalCompleted</t>
  </si>
  <si>
    <t>WorkingNotes</t>
  </si>
  <si>
    <t>ApprovalCompleteDate</t>
  </si>
  <si>
    <t>Notional_Amt1</t>
  </si>
  <si>
    <t>Notional_Amt2</t>
  </si>
  <si>
    <t>Notional_Amt3</t>
  </si>
  <si>
    <t>Float-Fix1</t>
  </si>
  <si>
    <t>Fix-Float1</t>
  </si>
  <si>
    <t>Float-Float1</t>
  </si>
  <si>
    <t>Frwd_Swap1</t>
  </si>
  <si>
    <t>Frwd_Swap2</t>
  </si>
  <si>
    <t>Frwd_Swap3</t>
  </si>
  <si>
    <t>Swaption1</t>
  </si>
  <si>
    <t>Rate_Lock1</t>
  </si>
  <si>
    <t>Rate_Lock2</t>
  </si>
  <si>
    <t>Rate_Lock3</t>
  </si>
  <si>
    <t>OtherSwap1</t>
  </si>
  <si>
    <t>IssuerPayFX1</t>
  </si>
  <si>
    <t>IssuerPayVR1</t>
  </si>
  <si>
    <t>CntrptyPayFX1</t>
  </si>
  <si>
    <t>CntrptyPayVR1</t>
  </si>
  <si>
    <t>IP_SOFR1</t>
  </si>
  <si>
    <t>IP_SOFR2</t>
  </si>
  <si>
    <t>IP_SOFR3</t>
  </si>
  <si>
    <t>IP_SIFMA1</t>
  </si>
  <si>
    <t>IP_SIFMA2</t>
  </si>
  <si>
    <t>IP_SIFMA3</t>
  </si>
  <si>
    <t>CP_SOFR1</t>
  </si>
  <si>
    <t>CP_SOFR2</t>
  </si>
  <si>
    <t>CP_SOFR3</t>
  </si>
  <si>
    <t>CP_SIFMA1</t>
  </si>
  <si>
    <t>CP_SIFMA2</t>
  </si>
  <si>
    <t>CP_SIFMA3</t>
  </si>
  <si>
    <t>IP+bps1</t>
  </si>
  <si>
    <t>CP+bps1</t>
  </si>
  <si>
    <t>SwpMaturity1</t>
  </si>
  <si>
    <t>SwpMaturity2</t>
  </si>
  <si>
    <t>SwpMaturity3</t>
  </si>
  <si>
    <t>CPName1-1</t>
  </si>
  <si>
    <t>CPName2-1</t>
  </si>
  <si>
    <t>CPName3-1</t>
  </si>
  <si>
    <t>Upfront_Pymt1</t>
  </si>
  <si>
    <t>Upfront_Pymt2</t>
  </si>
  <si>
    <t>Upfront_Pymt3</t>
  </si>
  <si>
    <t>SwapInsurName1</t>
  </si>
  <si>
    <t>Swap_Insur_Fee1</t>
  </si>
  <si>
    <t>Swap_Insur_Fee2</t>
  </si>
  <si>
    <t>Swap_Insur_Fee3</t>
  </si>
  <si>
    <t>Deriv/HedgeInfo</t>
  </si>
  <si>
    <t>BQ</t>
  </si>
  <si>
    <t>PP</t>
  </si>
  <si>
    <t>Financial Advisor Firm(s):</t>
  </si>
  <si>
    <t>Agency_Fee</t>
  </si>
  <si>
    <t>Legacy_ID</t>
  </si>
  <si>
    <t>TEFRA</t>
  </si>
  <si>
    <t>IP_BMA1</t>
  </si>
  <si>
    <t>IP_BMA2</t>
  </si>
  <si>
    <t>IP_BMA3</t>
  </si>
  <si>
    <t>IP_Libor1</t>
  </si>
  <si>
    <t>IP_Libor2</t>
  </si>
  <si>
    <t>IP_Libor3</t>
  </si>
  <si>
    <t>CP_BMA1</t>
  </si>
  <si>
    <t>CP_BMA2</t>
  </si>
  <si>
    <t>CP_BMA3</t>
  </si>
  <si>
    <t>CP_Libor1</t>
  </si>
  <si>
    <t>CP_Libor2</t>
  </si>
  <si>
    <t>CP_Libor3</t>
  </si>
  <si>
    <t>Series Name(s):</t>
  </si>
  <si>
    <t>Series Type (VRDB):</t>
  </si>
  <si>
    <t>Mode after  initial term(s):</t>
  </si>
  <si>
    <t>Series Maturity Date(s):</t>
  </si>
  <si>
    <t>Swap Insurance Fee (if any):</t>
  </si>
  <si>
    <t>(Click applicable box(s))</t>
  </si>
  <si>
    <t>Total Bond Insurance Fee</t>
  </si>
  <si>
    <t>Co-SM_UW1</t>
  </si>
  <si>
    <t>Co-SM_UW2</t>
  </si>
  <si>
    <t>Co-Underwriter1</t>
  </si>
  <si>
    <t>Co-Underwriter2</t>
  </si>
  <si>
    <t>Submitter_Email</t>
  </si>
  <si>
    <t>Submitter_Phone</t>
  </si>
  <si>
    <t>Tax-Exempt (Non-AMT):</t>
  </si>
  <si>
    <t>Tax-Exempt (AMT):</t>
  </si>
  <si>
    <t>Ref No</t>
  </si>
  <si>
    <t>Planned Sale Date</t>
  </si>
  <si>
    <t>Planned Closing Date</t>
  </si>
  <si>
    <t>Submitted by</t>
  </si>
  <si>
    <t>Submitter Role</t>
  </si>
  <si>
    <t>New $</t>
  </si>
  <si>
    <t>Refunding $</t>
  </si>
  <si>
    <t>Description</t>
  </si>
  <si>
    <t>Fixed $</t>
  </si>
  <si>
    <t>Variable $</t>
  </si>
  <si>
    <t>SM_Underwriter</t>
  </si>
  <si>
    <t>FAF</t>
  </si>
  <si>
    <t>Bond Counsel</t>
  </si>
  <si>
    <t>Series Designation</t>
  </si>
  <si>
    <t>Fitch Insured</t>
  </si>
  <si>
    <t>Fitch Underlying</t>
  </si>
  <si>
    <t>Fitch LOC</t>
  </si>
  <si>
    <t>Moody Insured</t>
  </si>
  <si>
    <t>Moody Underlying</t>
  </si>
  <si>
    <t>Moody LOC</t>
  </si>
  <si>
    <t>S&amp;P Insured</t>
  </si>
  <si>
    <t>S&amp;P Underlying</t>
  </si>
  <si>
    <t>S&amp;P LOC</t>
  </si>
  <si>
    <t>Float-Fix</t>
  </si>
  <si>
    <t>Fix-Float</t>
  </si>
  <si>
    <t>Float-Float</t>
  </si>
  <si>
    <t>Frwd Swap</t>
  </si>
  <si>
    <t>Swaption</t>
  </si>
  <si>
    <t>Rate Lock</t>
  </si>
  <si>
    <t>OtherSwap</t>
  </si>
  <si>
    <t>Notional Amount</t>
  </si>
  <si>
    <t>Frwd Swap2</t>
  </si>
  <si>
    <t>Rate Lock2</t>
  </si>
  <si>
    <t>Notional Amount2</t>
  </si>
  <si>
    <t>Frwd Swap3</t>
  </si>
  <si>
    <t>Rate Lock3</t>
  </si>
  <si>
    <t>Notional Amount3</t>
  </si>
  <si>
    <t>Maturity</t>
  </si>
  <si>
    <t>Tax-Exempt</t>
  </si>
  <si>
    <t>Taxable</t>
  </si>
  <si>
    <t>AMT</t>
  </si>
  <si>
    <t>Extension of Debt</t>
  </si>
  <si>
    <t>TxblePar</t>
  </si>
  <si>
    <t>TEPar</t>
  </si>
  <si>
    <t>AMTPar</t>
  </si>
  <si>
    <t>All in TIC</t>
  </si>
  <si>
    <t>PV Savings</t>
  </si>
  <si>
    <t>% of Refunded Par</t>
  </si>
  <si>
    <t>VR_Series Name1</t>
  </si>
  <si>
    <t>VR Mode after I_Term1</t>
  </si>
  <si>
    <t>VR_Series Name2</t>
  </si>
  <si>
    <t>VR Mode after I_Term2</t>
  </si>
  <si>
    <t>VR_Series Name3</t>
  </si>
  <si>
    <t>VR Mode After I_Term3</t>
  </si>
  <si>
    <t>ARS Series Name1</t>
  </si>
  <si>
    <t>ARS_I_ Rate1</t>
  </si>
  <si>
    <t>ARS_I_Mode1</t>
  </si>
  <si>
    <t>ARS Mode after I_Term1</t>
  </si>
  <si>
    <t>ARS Series Name2</t>
  </si>
  <si>
    <t>ARS_I_Rate2</t>
  </si>
  <si>
    <t>ARS_I_Mode2</t>
  </si>
  <si>
    <t>ARS Mode after I_Term2</t>
  </si>
  <si>
    <t>ARS Series Name3</t>
  </si>
  <si>
    <t>ARS_I_Rate3</t>
  </si>
  <si>
    <t>ARS_I_Mode3</t>
  </si>
  <si>
    <t>ARS Mode after I_Term3</t>
  </si>
  <si>
    <t>AA Name</t>
  </si>
  <si>
    <t>AA Fee</t>
  </si>
  <si>
    <t>B-D Fee1</t>
  </si>
  <si>
    <t>B-D Fee2</t>
  </si>
  <si>
    <t>B-D Fee3</t>
  </si>
  <si>
    <t>B-D Name1</t>
  </si>
  <si>
    <t>B-D Name2</t>
  </si>
  <si>
    <t>B-D Name3</t>
  </si>
  <si>
    <t>LOCFee1</t>
  </si>
  <si>
    <t>LOCFee2</t>
  </si>
  <si>
    <t>LOCFee3</t>
  </si>
  <si>
    <t>LOCName1</t>
  </si>
  <si>
    <t>LOCName2</t>
  </si>
  <si>
    <t>LOCName3</t>
  </si>
  <si>
    <t>B_I_Fees</t>
  </si>
  <si>
    <t>B_I_Fee$</t>
  </si>
  <si>
    <t>BI_Provider</t>
  </si>
  <si>
    <t>IssuerPayFX</t>
  </si>
  <si>
    <t>CntrptyPayFX</t>
  </si>
  <si>
    <t>IssuerPayVR</t>
  </si>
  <si>
    <t>CntrptyPayVR</t>
  </si>
  <si>
    <t>IPBMA</t>
  </si>
  <si>
    <t>IPLibor</t>
  </si>
  <si>
    <t>CPBMA</t>
  </si>
  <si>
    <t>CPLibor</t>
  </si>
  <si>
    <t>IP+bps</t>
  </si>
  <si>
    <t>CP+bps</t>
  </si>
  <si>
    <t>Upfront Pymt</t>
  </si>
  <si>
    <t>Swap Insurance Fee</t>
  </si>
  <si>
    <t>SwapInsurName</t>
  </si>
  <si>
    <t>CPName1</t>
  </si>
  <si>
    <t>CPName2</t>
  </si>
  <si>
    <t>CPName3</t>
  </si>
  <si>
    <t>SwpFinMaturity</t>
  </si>
  <si>
    <t>IPBMA2</t>
  </si>
  <si>
    <t>IPLibor2</t>
  </si>
  <si>
    <t>CPBMA2</t>
  </si>
  <si>
    <t>CPLibor2</t>
  </si>
  <si>
    <t>Upfront Pymt2</t>
  </si>
  <si>
    <t>Swap Insurance Fee2</t>
  </si>
  <si>
    <t>SwpFinMaturity2</t>
  </si>
  <si>
    <t>IPBMA3</t>
  </si>
  <si>
    <t>IPLibor3</t>
  </si>
  <si>
    <t>CPBMA3</t>
  </si>
  <si>
    <t>CPLibor3</t>
  </si>
  <si>
    <t>Upfront Pymt3</t>
  </si>
  <si>
    <t>Swap Insurance Fee3</t>
  </si>
  <si>
    <t>SwpFinMaturity3</t>
  </si>
  <si>
    <t>SWInfo</t>
  </si>
  <si>
    <t>Underwriter Fee</t>
  </si>
  <si>
    <t>Structure Fee</t>
  </si>
  <si>
    <t>Mgmt Fee</t>
  </si>
  <si>
    <t>UW Counsel Fee</t>
  </si>
  <si>
    <t>Orig Issue D/P</t>
  </si>
  <si>
    <t>SBIF</t>
  </si>
  <si>
    <t>DOH Fee</t>
  </si>
  <si>
    <t>Agency Fee</t>
  </si>
  <si>
    <t>BC Fee</t>
  </si>
  <si>
    <t>FA Fee</t>
  </si>
  <si>
    <t>SA Fee</t>
  </si>
  <si>
    <t>Fitch fee</t>
  </si>
  <si>
    <t>Moody's Fee</t>
  </si>
  <si>
    <t>S&amp;P Fee</t>
  </si>
  <si>
    <t>Acctg Fee</t>
  </si>
  <si>
    <t>Redemption Notice</t>
  </si>
  <si>
    <t>Trustee Fee</t>
  </si>
  <si>
    <t>VA Fee</t>
  </si>
  <si>
    <t>Printing Fee</t>
  </si>
  <si>
    <t>Approved By</t>
  </si>
  <si>
    <t>Approval Date</t>
  </si>
  <si>
    <t>Gov Type</t>
  </si>
  <si>
    <t>Issuer Type</t>
  </si>
  <si>
    <t>Major Purpose</t>
  </si>
  <si>
    <t>Debt Type</t>
  </si>
  <si>
    <t>Approval Completed</t>
  </si>
  <si>
    <t>RefSub1</t>
  </si>
  <si>
    <t>RefSub2</t>
  </si>
  <si>
    <t>Terms/Condition</t>
  </si>
  <si>
    <t>Section 112</t>
  </si>
  <si>
    <t>Section9010</t>
  </si>
  <si>
    <t>Negotiated</t>
  </si>
  <si>
    <t>BDAExecDate</t>
  </si>
  <si>
    <t>B-D Fee4</t>
  </si>
  <si>
    <t>B-D Fee5</t>
  </si>
  <si>
    <t>B-D Name4</t>
  </si>
  <si>
    <t>B-D Name5</t>
  </si>
  <si>
    <t>LOCFee4</t>
  </si>
  <si>
    <t>LOCFee5</t>
  </si>
  <si>
    <t>LOCName4</t>
  </si>
  <si>
    <t>LOCName5</t>
  </si>
  <si>
    <t>SpecialConditions</t>
  </si>
  <si>
    <t>FA-2nd</t>
  </si>
  <si>
    <t>FAFee2nd</t>
  </si>
  <si>
    <t>B_I_Fees2</t>
  </si>
  <si>
    <t>B_I_Fees3</t>
  </si>
  <si>
    <t>FAF2</t>
  </si>
  <si>
    <t>CashSavings</t>
  </si>
  <si>
    <t>PrivatePlacement</t>
  </si>
  <si>
    <t>B_I_Fees4</t>
  </si>
  <si>
    <t>B_I_Fee$4</t>
  </si>
  <si>
    <t>BI_Provider4</t>
  </si>
  <si>
    <t>Co-FAF1</t>
  </si>
  <si>
    <t>Co-FAF2</t>
  </si>
  <si>
    <t>Co-BCF1</t>
  </si>
  <si>
    <t>Co-BCF2</t>
  </si>
  <si>
    <t>Co-UWCF1</t>
  </si>
  <si>
    <t>Co-UWCF2</t>
  </si>
  <si>
    <t>Co-DCF1</t>
  </si>
  <si>
    <t>Co-DCF2</t>
  </si>
  <si>
    <t>CoUW_Cnsl_Fee1</t>
  </si>
  <si>
    <t>CoUW_Cnsl_Fee2</t>
  </si>
  <si>
    <t>CoBC_Fee1</t>
  </si>
  <si>
    <t>CoBC_Fee2</t>
  </si>
  <si>
    <t>CoDC_Fee1</t>
  </si>
  <si>
    <t>CoDC_Fee2</t>
  </si>
  <si>
    <t>CoFA_Fee1</t>
  </si>
  <si>
    <t>CoFA_Fee2</t>
  </si>
  <si>
    <t>CoFA1</t>
  </si>
  <si>
    <t>CoFA2</t>
  </si>
  <si>
    <t>CoBC1</t>
  </si>
  <si>
    <t>CoBC2</t>
  </si>
  <si>
    <t>CoUWC1</t>
  </si>
  <si>
    <t>CoUWC2</t>
  </si>
  <si>
    <t>CoDC1</t>
  </si>
  <si>
    <t>CoDC2</t>
  </si>
  <si>
    <t>Private Placement Firm(s):</t>
  </si>
  <si>
    <t>Underwriter's Counsel Firm(s):</t>
  </si>
  <si>
    <t>Disclosure Counsel Firm(s):</t>
  </si>
  <si>
    <t>PPF1</t>
  </si>
  <si>
    <t>PPF2</t>
  </si>
  <si>
    <t>PPF3</t>
  </si>
  <si>
    <t>PP1</t>
  </si>
  <si>
    <t>PP2</t>
  </si>
  <si>
    <t>PP3</t>
  </si>
  <si>
    <t>(Brief description of issue.           If refunding, please state  if it is economic or covenant.)</t>
  </si>
  <si>
    <t>Any extension of debt? If yes, click box.</t>
  </si>
  <si>
    <t>(If not applicable, leave blank)</t>
  </si>
  <si>
    <t>(Enter Discount as a negative number)</t>
  </si>
  <si>
    <t>(If subject to 90.10 LFL, EIC is required)</t>
  </si>
  <si>
    <t>(Provide breakdown of Misc. Expenses)</t>
  </si>
  <si>
    <t xml:space="preserve">  (Calculated field, enter data above)</t>
  </si>
  <si>
    <t>Senior Managing                       Underwriter Firm(s):</t>
  </si>
  <si>
    <t>Agency Fee (DASNY, EFC, HFA, etc.):</t>
  </si>
  <si>
    <t>Total Underwriter's Spread</t>
  </si>
  <si>
    <t>Underwriter's Counsel 1:</t>
  </si>
  <si>
    <t>Underwriter's Counsel 2:</t>
  </si>
  <si>
    <t>Underwriter's Counsel 3:</t>
  </si>
  <si>
    <t>Bond Counsel Fee 1:</t>
  </si>
  <si>
    <t>Bond Counsel Fee 2:</t>
  </si>
  <si>
    <t>Bond Counsel Fee 3:</t>
  </si>
  <si>
    <t>Disclosure Counsel Fee 1:</t>
  </si>
  <si>
    <t>Disclosure Counsel Fee 2:</t>
  </si>
  <si>
    <t>Disclosure Counsel Fee 3:</t>
  </si>
  <si>
    <t>Financial Advisor Fee 1:</t>
  </si>
  <si>
    <t>Financial Advisor Fee 2:</t>
  </si>
  <si>
    <t>Financial Advisor Fee 3:</t>
  </si>
  <si>
    <t>Revised: January 7, 2025</t>
  </si>
  <si>
    <t>Note: This notation represents initial approval only. If this initial approval is related to section 90.10 of the Local Finance Law ("LFL"), our approval of the terms and conditions provided herein neither addresses nor constitutes approval for the purposes of demonstrating compliance with section 90.10 of the LFL. See Debt Issuance Approval Policy Statement and Guidelines for description of the complete approval process.</t>
  </si>
  <si>
    <t>See Debt Issuance Approval Policy Statement &amp; Guidelines on the OSC Website for additional explanations and required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</si>
</sst>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mm/dd/yy"/>
    <numFmt numFmtId="166" formatCode="0.000"/>
    <numFmt numFmtId="167" formatCode="0.000000"/>
    <numFmt numFmtId="168" formatCode="[&lt;=9999999]###\-####;\(###\)\ ###\-####"/>
    <numFmt numFmtId="169" formatCode="0.0000"/>
    <numFmt numFmtId="170" formatCode="0.000%"/>
    <numFmt numFmtId="171" formatCode="&quot;$&quot;#,##0.00;\(&quot;$&quot;#,##0.00\)"/>
    <numFmt numFmtId="172" formatCode="0.0000%"/>
    <numFmt numFmtId="173" formatCode="0.000000%"/>
    <numFmt numFmtId="174" formatCode="#,##0.000"/>
    <numFmt numFmtId="175" formatCode="0.00000"/>
    <numFmt numFmtId="176" formatCode="0.0000000%"/>
  </numFmts>
  <fonts count="37" x14ac:knownFonts="1">
    <font>
      <sz val="10"/>
      <name val="Arial"/>
    </font>
    <font>
      <sz val="10"/>
      <name val="Arial"/>
      <family val="2"/>
    </font>
    <font>
      <b/>
      <sz val="10"/>
      <name val="Arial"/>
      <family val="2"/>
    </font>
    <font>
      <sz val="14"/>
      <name val="Arial"/>
      <family val="2"/>
    </font>
    <font>
      <sz val="14"/>
      <color indexed="10"/>
      <name val="Arial"/>
      <family val="2"/>
    </font>
    <font>
      <b/>
      <sz val="14"/>
      <name val="Arial"/>
      <family val="2"/>
    </font>
    <font>
      <u/>
      <sz val="14"/>
      <name val="Arial"/>
      <family val="2"/>
    </font>
    <font>
      <u/>
      <sz val="10"/>
      <color indexed="12"/>
      <name val="Arial"/>
      <family val="2"/>
    </font>
    <font>
      <u/>
      <sz val="11"/>
      <color indexed="12"/>
      <name val="Arial"/>
      <family val="2"/>
    </font>
    <font>
      <b/>
      <sz val="12"/>
      <name val="Arial"/>
      <family val="2"/>
    </font>
    <font>
      <sz val="12"/>
      <color indexed="10"/>
      <name val="Arial"/>
      <family val="2"/>
    </font>
    <font>
      <sz val="10"/>
      <color indexed="8"/>
      <name val="Arial"/>
      <family val="2"/>
    </font>
    <font>
      <b/>
      <u/>
      <sz val="14"/>
      <name val="Arial"/>
      <family val="2"/>
    </font>
    <font>
      <b/>
      <sz val="16"/>
      <color indexed="10"/>
      <name val="Arial"/>
      <family val="2"/>
    </font>
    <font>
      <sz val="10"/>
      <color indexed="10"/>
      <name val="Arial"/>
      <family val="2"/>
    </font>
    <font>
      <b/>
      <sz val="10"/>
      <color indexed="10"/>
      <name val="Arial"/>
      <family val="2"/>
    </font>
    <font>
      <b/>
      <sz val="12"/>
      <color indexed="10"/>
      <name val="Arial"/>
      <family val="2"/>
    </font>
    <font>
      <b/>
      <sz val="14"/>
      <color indexed="12"/>
      <name val="Arial"/>
      <family val="2"/>
    </font>
    <font>
      <b/>
      <sz val="16"/>
      <name val="Arial"/>
      <family val="2"/>
    </font>
    <font>
      <b/>
      <sz val="24"/>
      <name val="Arial"/>
      <family val="2"/>
    </font>
    <font>
      <sz val="10"/>
      <name val="Arial"/>
      <family val="2"/>
    </font>
    <font>
      <sz val="12"/>
      <name val="Arial"/>
      <family val="2"/>
    </font>
    <font>
      <u/>
      <sz val="10"/>
      <name val="Arial"/>
      <family val="2"/>
    </font>
    <font>
      <sz val="13"/>
      <name val="Arial"/>
      <family val="2"/>
    </font>
    <font>
      <b/>
      <u/>
      <sz val="10"/>
      <color indexed="10"/>
      <name val="Arial"/>
      <family val="2"/>
    </font>
    <font>
      <b/>
      <sz val="14"/>
      <color indexed="17"/>
      <name val="Arial"/>
      <family val="2"/>
    </font>
    <font>
      <b/>
      <sz val="14"/>
      <color indexed="10"/>
      <name val="Arial"/>
      <family val="2"/>
    </font>
    <font>
      <b/>
      <sz val="8.5"/>
      <color indexed="10"/>
      <name val="Arial"/>
      <family val="2"/>
    </font>
    <font>
      <sz val="14"/>
      <color rgb="FFFF0000"/>
      <name val="Arial"/>
      <family val="2"/>
    </font>
    <font>
      <sz val="12"/>
      <color rgb="FFFF0000"/>
      <name val="Arial"/>
      <family val="2"/>
    </font>
    <font>
      <b/>
      <sz val="12"/>
      <color rgb="FFFF0000"/>
      <name val="Arial"/>
      <family val="2"/>
    </font>
    <font>
      <b/>
      <sz val="14"/>
      <color rgb="FF008000"/>
      <name val="Arial"/>
      <family val="2"/>
    </font>
    <font>
      <b/>
      <u/>
      <sz val="14"/>
      <color rgb="FF008000"/>
      <name val="Arial"/>
      <family val="2"/>
    </font>
    <font>
      <sz val="10"/>
      <name val="Arial"/>
      <family val="2"/>
    </font>
    <font>
      <sz val="10"/>
      <color rgb="FF000000"/>
      <name val="Arial"/>
      <family val="2"/>
    </font>
    <font>
      <b/>
      <u/>
      <sz val="12"/>
      <color indexed="10"/>
      <name val="Arial"/>
      <family val="2"/>
    </font>
    <font>
      <sz val="11"/>
      <color indexed="8"/>
      <name val="Calibri"/>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top/>
      <bottom style="double">
        <color indexed="64"/>
      </bottom>
      <diagonal/>
    </border>
  </borders>
  <cellStyleXfs count="8">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1" fillId="0" borderId="0"/>
    <xf numFmtId="9" fontId="1" fillId="0" borderId="0" applyFont="0" applyFill="0" applyBorder="0" applyAlignment="0" applyProtection="0"/>
    <xf numFmtId="44" fontId="33" fillId="0" borderId="0" applyFont="0" applyFill="0" applyBorder="0" applyAlignment="0" applyProtection="0"/>
    <xf numFmtId="0" fontId="11" fillId="0" borderId="0"/>
    <xf numFmtId="0" fontId="11" fillId="0" borderId="0"/>
  </cellStyleXfs>
  <cellXfs count="256">
    <xf numFmtId="0" fontId="0" fillId="0" borderId="0" xfId="0"/>
    <xf numFmtId="0" fontId="3" fillId="0" borderId="0" xfId="0" applyFont="1" applyProtection="1">
      <protection locked="0"/>
    </xf>
    <xf numFmtId="0" fontId="3" fillId="0" borderId="0" xfId="0" applyFont="1" applyAlignment="1">
      <alignment horizontal="center"/>
    </xf>
    <xf numFmtId="0" fontId="3" fillId="0" borderId="0" xfId="0" quotePrefix="1" applyFont="1" applyAlignment="1">
      <alignment horizontal="center"/>
    </xf>
    <xf numFmtId="0" fontId="3" fillId="0" borderId="0" xfId="0" applyFont="1"/>
    <xf numFmtId="165" fontId="3" fillId="0" borderId="0" xfId="0" applyNumberFormat="1" applyFont="1"/>
    <xf numFmtId="0" fontId="3" fillId="0" borderId="0" xfId="0" applyFont="1" applyAlignment="1">
      <alignment horizontal="left"/>
    </xf>
    <xf numFmtId="0" fontId="3" fillId="0" borderId="0" xfId="0" quotePrefix="1" applyFont="1" applyAlignment="1">
      <alignment horizontal="right"/>
    </xf>
    <xf numFmtId="0" fontId="3" fillId="0" borderId="0" xfId="0" applyFont="1" applyAlignment="1">
      <alignment horizontal="right"/>
    </xf>
    <xf numFmtId="165" fontId="3" fillId="0" borderId="0" xfId="0" applyNumberFormat="1" applyFont="1" applyAlignment="1">
      <alignment horizontal="center"/>
    </xf>
    <xf numFmtId="167" fontId="3" fillId="0" borderId="0" xfId="0" applyNumberFormat="1" applyFont="1"/>
    <xf numFmtId="4" fontId="3" fillId="0" borderId="0" xfId="0" applyNumberFormat="1" applyFont="1" applyAlignment="1">
      <alignment horizontal="center"/>
    </xf>
    <xf numFmtId="0" fontId="20" fillId="0" borderId="0" xfId="0" applyFont="1"/>
    <xf numFmtId="164" fontId="3" fillId="0" borderId="0" xfId="0" applyNumberFormat="1" applyFont="1"/>
    <xf numFmtId="0" fontId="25" fillId="0" borderId="0" xfId="0" applyFont="1" applyAlignment="1">
      <alignment horizontal="left" wrapText="1"/>
    </xf>
    <xf numFmtId="0" fontId="25" fillId="0" borderId="0" xfId="0" quotePrefix="1" applyFont="1" applyAlignment="1">
      <alignment wrapText="1"/>
    </xf>
    <xf numFmtId="0" fontId="3" fillId="0" borderId="0" xfId="0" quotePrefix="1" applyFont="1" applyAlignment="1">
      <alignment horizontal="left"/>
    </xf>
    <xf numFmtId="0" fontId="3" fillId="0" borderId="0" xfId="0" quotePrefix="1" applyFont="1"/>
    <xf numFmtId="169" fontId="3" fillId="0" borderId="0" xfId="0" applyNumberFormat="1" applyFont="1"/>
    <xf numFmtId="4" fontId="3" fillId="0" borderId="0" xfId="0" applyNumberFormat="1" applyFont="1"/>
    <xf numFmtId="0" fontId="8" fillId="0" borderId="0" xfId="2" applyFont="1" applyAlignment="1" applyProtection="1"/>
    <xf numFmtId="0" fontId="25" fillId="0" borderId="0" xfId="0" applyFont="1" applyAlignment="1">
      <alignment wrapText="1"/>
    </xf>
    <xf numFmtId="166" fontId="3" fillId="0" borderId="0" xfId="0" applyNumberFormat="1" applyFont="1"/>
    <xf numFmtId="0" fontId="25" fillId="0" borderId="0" xfId="0" quotePrefix="1" applyFont="1"/>
    <xf numFmtId="0" fontId="6" fillId="0" borderId="0" xfId="0" applyFont="1" applyAlignment="1">
      <alignment horizontal="left"/>
    </xf>
    <xf numFmtId="0" fontId="13" fillId="0" borderId="0" xfId="0" applyFont="1" applyAlignment="1" applyProtection="1">
      <alignment horizontal="center"/>
      <protection locked="0"/>
    </xf>
    <xf numFmtId="0" fontId="0" fillId="0" borderId="0" xfId="0" applyProtection="1">
      <protection locked="0"/>
    </xf>
    <xf numFmtId="0" fontId="2" fillId="0" borderId="0" xfId="0" applyFont="1" applyProtection="1">
      <protection locked="0"/>
    </xf>
    <xf numFmtId="0" fontId="0" fillId="0" borderId="0" xfId="0" applyAlignment="1" applyProtection="1">
      <alignment wrapText="1"/>
      <protection locked="0"/>
    </xf>
    <xf numFmtId="0" fontId="20" fillId="0" borderId="0" xfId="0" applyFont="1" applyProtection="1">
      <protection locked="0"/>
    </xf>
    <xf numFmtId="0" fontId="14" fillId="0" borderId="0" xfId="0" applyFont="1" applyAlignment="1" applyProtection="1">
      <alignment horizontal="left"/>
      <protection locked="0"/>
    </xf>
    <xf numFmtId="0" fontId="20" fillId="0" borderId="0" xfId="0" quotePrefix="1" applyFont="1" applyAlignment="1" applyProtection="1">
      <alignment horizontal="left"/>
      <protection locked="0"/>
    </xf>
    <xf numFmtId="0" fontId="13" fillId="0" borderId="0" xfId="0" quotePrefix="1" applyFont="1"/>
    <xf numFmtId="0" fontId="13" fillId="0" borderId="0" xfId="0" applyFont="1" applyAlignment="1">
      <alignment horizontal="center"/>
    </xf>
    <xf numFmtId="0" fontId="15" fillId="0" borderId="0" xfId="0" quotePrefix="1" applyFont="1"/>
    <xf numFmtId="0" fontId="18" fillId="0" borderId="0" xfId="0" quotePrefix="1" applyFont="1" applyAlignment="1">
      <alignment horizontal="center"/>
    </xf>
    <xf numFmtId="0" fontId="18" fillId="0" borderId="0" xfId="0" applyFont="1" applyAlignment="1">
      <alignment horizontal="center"/>
    </xf>
    <xf numFmtId="0" fontId="17" fillId="0" borderId="0" xfId="0" quotePrefix="1" applyFont="1"/>
    <xf numFmtId="0" fontId="0" fillId="0" borderId="9" xfId="0" applyBorder="1"/>
    <xf numFmtId="0" fontId="0" fillId="0" borderId="10" xfId="0" applyBorder="1"/>
    <xf numFmtId="0" fontId="0" fillId="0" borderId="19" xfId="0" applyBorder="1"/>
    <xf numFmtId="0" fontId="0" fillId="0" borderId="23" xfId="0" applyBorder="1"/>
    <xf numFmtId="0" fontId="0" fillId="0" borderId="6" xfId="0" applyBorder="1"/>
    <xf numFmtId="0" fontId="3" fillId="0" borderId="5" xfId="0" quotePrefix="1" applyFont="1" applyBorder="1" applyAlignment="1">
      <alignment horizontal="center"/>
    </xf>
    <xf numFmtId="0" fontId="3" fillId="0" borderId="5" xfId="0" quotePrefix="1" applyFont="1" applyBorder="1" applyAlignment="1">
      <alignment horizontal="right"/>
    </xf>
    <xf numFmtId="0" fontId="3" fillId="0" borderId="5" xfId="0" applyFont="1" applyBorder="1" applyAlignment="1">
      <alignment horizontal="center"/>
    </xf>
    <xf numFmtId="0" fontId="0" fillId="0" borderId="5" xfId="0" applyBorder="1"/>
    <xf numFmtId="0" fontId="0" fillId="0" borderId="7" xfId="0" applyBorder="1"/>
    <xf numFmtId="0" fontId="12" fillId="0" borderId="0" xfId="0" applyFont="1"/>
    <xf numFmtId="0" fontId="6" fillId="0" borderId="0" xfId="0" applyFont="1" applyAlignment="1">
      <alignment horizontal="center"/>
    </xf>
    <xf numFmtId="0" fontId="6" fillId="0" borderId="0" xfId="0" applyFont="1"/>
    <xf numFmtId="0" fontId="5" fillId="0" borderId="0" xfId="0" applyFont="1"/>
    <xf numFmtId="0" fontId="0" fillId="0" borderId="2" xfId="0" applyBorder="1"/>
    <xf numFmtId="0" fontId="3" fillId="0" borderId="0" xfId="0" applyFont="1" applyAlignment="1">
      <alignment horizontal="center" vertical="top" wrapText="1"/>
    </xf>
    <xf numFmtId="0" fontId="3" fillId="0" borderId="2" xfId="0" applyFont="1" applyBorder="1" applyAlignment="1">
      <alignment horizontal="center" vertical="top" wrapText="1"/>
    </xf>
    <xf numFmtId="0" fontId="6" fillId="0" borderId="0" xfId="0" quotePrefix="1" applyFont="1"/>
    <xf numFmtId="0" fontId="6" fillId="0" borderId="0" xfId="0" quotePrefix="1" applyFont="1" applyAlignment="1">
      <alignment horizontal="right"/>
    </xf>
    <xf numFmtId="0" fontId="6" fillId="0" borderId="0" xfId="0" applyFont="1" applyAlignment="1">
      <alignment horizontal="right"/>
    </xf>
    <xf numFmtId="0" fontId="3" fillId="0" borderId="0" xfId="0" applyFont="1" applyAlignment="1">
      <alignment wrapText="1"/>
    </xf>
    <xf numFmtId="0" fontId="17" fillId="0" borderId="0" xfId="0" quotePrefix="1" applyFont="1" applyAlignment="1">
      <alignment horizontal="left"/>
    </xf>
    <xf numFmtId="0" fontId="17" fillId="0" borderId="0" xfId="0" applyFont="1"/>
    <xf numFmtId="0" fontId="2" fillId="0" borderId="0" xfId="0" applyFont="1"/>
    <xf numFmtId="0" fontId="9" fillId="0" borderId="0" xfId="0" applyFont="1"/>
    <xf numFmtId="0" fontId="12" fillId="0" borderId="0" xfId="0" quotePrefix="1" applyFont="1" applyAlignment="1">
      <alignment horizontal="left"/>
    </xf>
    <xf numFmtId="0" fontId="12" fillId="0" borderId="0" xfId="0" quotePrefix="1" applyFont="1"/>
    <xf numFmtId="0" fontId="5" fillId="0" borderId="0" xfId="0" applyFont="1" applyAlignment="1">
      <alignment horizontal="center"/>
    </xf>
    <xf numFmtId="0" fontId="3" fillId="0" borderId="0" xfId="0" applyFont="1" applyAlignment="1">
      <alignment vertical="top" wrapText="1"/>
    </xf>
    <xf numFmtId="0" fontId="3" fillId="0" borderId="0" xfId="0" quotePrefix="1" applyFont="1" applyAlignment="1">
      <alignment vertical="top" wrapText="1"/>
    </xf>
    <xf numFmtId="0" fontId="10" fillId="0" borderId="0" xfId="0" quotePrefix="1" applyFont="1" applyAlignment="1">
      <alignment horizontal="left"/>
    </xf>
    <xf numFmtId="0" fontId="24" fillId="0" borderId="0" xfId="0" quotePrefix="1" applyFont="1"/>
    <xf numFmtId="0" fontId="16" fillId="0" borderId="0" xfId="0" quotePrefix="1" applyFont="1" applyAlignment="1">
      <alignment horizontal="center"/>
    </xf>
    <xf numFmtId="0" fontId="9" fillId="0" borderId="0" xfId="0" quotePrefix="1" applyFont="1" applyAlignment="1">
      <alignment horizontal="center"/>
    </xf>
    <xf numFmtId="166" fontId="3" fillId="0" borderId="0" xfId="0" applyNumberFormat="1" applyFont="1" applyAlignment="1">
      <alignment horizontal="right"/>
    </xf>
    <xf numFmtId="0" fontId="23" fillId="0" borderId="0" xfId="0" quotePrefix="1" applyFont="1"/>
    <xf numFmtId="165" fontId="23" fillId="0" borderId="0" xfId="0" quotePrefix="1" applyNumberFormat="1" applyFont="1"/>
    <xf numFmtId="165" fontId="0" fillId="0" borderId="0" xfId="0" applyNumberFormat="1"/>
    <xf numFmtId="166" fontId="3" fillId="0" borderId="0" xfId="0" applyNumberFormat="1" applyFont="1" applyAlignment="1">
      <alignment horizontal="center"/>
    </xf>
    <xf numFmtId="166" fontId="3" fillId="0" borderId="0" xfId="0" quotePrefix="1" applyNumberFormat="1" applyFont="1"/>
    <xf numFmtId="0" fontId="5" fillId="0" borderId="0" xfId="0" applyFont="1" applyAlignment="1">
      <alignment vertical="top" wrapText="1"/>
    </xf>
    <xf numFmtId="0" fontId="20" fillId="0" borderId="0" xfId="0" applyFont="1" applyAlignment="1">
      <alignment vertical="top"/>
    </xf>
    <xf numFmtId="0" fontId="3" fillId="0" borderId="0" xfId="0" applyFont="1" applyAlignment="1">
      <alignment vertical="top"/>
    </xf>
    <xf numFmtId="0" fontId="4" fillId="0" borderId="0" xfId="0" quotePrefix="1" applyFont="1" applyAlignment="1">
      <alignment horizontal="left" wrapText="1"/>
    </xf>
    <xf numFmtId="0" fontId="4" fillId="0" borderId="0" xfId="0" quotePrefix="1" applyFont="1" applyAlignment="1">
      <alignment horizontal="justify" wrapText="1"/>
    </xf>
    <xf numFmtId="0" fontId="3" fillId="0" borderId="0" xfId="0" applyFont="1" applyAlignment="1">
      <alignment horizontal="left" wrapText="1"/>
    </xf>
    <xf numFmtId="175" fontId="3" fillId="0" borderId="0" xfId="0" applyNumberFormat="1" applyFont="1"/>
    <xf numFmtId="0" fontId="5" fillId="0" borderId="0" xfId="0" applyFont="1" applyAlignment="1">
      <alignment horizontal="left"/>
    </xf>
    <xf numFmtId="0" fontId="29" fillId="0" borderId="0" xfId="0" applyFont="1"/>
    <xf numFmtId="7" fontId="3" fillId="0" borderId="0" xfId="0" applyNumberFormat="1" applyFont="1" applyAlignment="1">
      <alignment horizontal="right"/>
    </xf>
    <xf numFmtId="7" fontId="4" fillId="0" borderId="0" xfId="0" applyNumberFormat="1" applyFont="1"/>
    <xf numFmtId="0" fontId="21" fillId="0" borderId="0" xfId="0" quotePrefix="1" applyFont="1" applyAlignment="1">
      <alignment horizontal="left" vertical="top"/>
    </xf>
    <xf numFmtId="43" fontId="3" fillId="0" borderId="0" xfId="1" applyFont="1" applyFill="1" applyBorder="1" applyAlignment="1" applyProtection="1"/>
    <xf numFmtId="43" fontId="3" fillId="0" borderId="0" xfId="1" applyFont="1" applyFill="1" applyBorder="1" applyAlignment="1" applyProtection="1">
      <alignment horizontal="center"/>
    </xf>
    <xf numFmtId="9" fontId="3" fillId="0" borderId="0" xfId="4" applyFont="1" applyFill="1" applyAlignment="1" applyProtection="1"/>
    <xf numFmtId="173" fontId="3" fillId="0" borderId="0" xfId="0" applyNumberFormat="1" applyFont="1"/>
    <xf numFmtId="0" fontId="30" fillId="0" borderId="0" xfId="0" applyFont="1"/>
    <xf numFmtId="0" fontId="6" fillId="0" borderId="0" xfId="0" quotePrefix="1" applyFont="1" applyAlignment="1">
      <alignment horizontal="center"/>
    </xf>
    <xf numFmtId="0" fontId="22" fillId="0" borderId="0" xfId="0" applyFont="1"/>
    <xf numFmtId="170" fontId="3" fillId="0" borderId="0" xfId="4" applyNumberFormat="1" applyFont="1" applyFill="1" applyBorder="1" applyProtection="1"/>
    <xf numFmtId="172" fontId="3" fillId="0" borderId="0" xfId="4" applyNumberFormat="1" applyFont="1" applyFill="1" applyBorder="1" applyProtection="1"/>
    <xf numFmtId="14" fontId="3" fillId="0" borderId="0" xfId="0" applyNumberFormat="1" applyFont="1"/>
    <xf numFmtId="167" fontId="3" fillId="0" borderId="0" xfId="0" applyNumberFormat="1" applyFont="1" applyAlignment="1">
      <alignment wrapText="1"/>
    </xf>
    <xf numFmtId="4" fontId="3" fillId="0" borderId="0" xfId="0" quotePrefix="1" applyNumberFormat="1" applyFont="1"/>
    <xf numFmtId="174" fontId="3" fillId="0" borderId="0" xfId="0" applyNumberFormat="1" applyFont="1"/>
    <xf numFmtId="0" fontId="12" fillId="0" borderId="0" xfId="0" applyFont="1" applyAlignment="1">
      <alignment horizontal="center"/>
    </xf>
    <xf numFmtId="0" fontId="6" fillId="0" borderId="0" xfId="0" quotePrefix="1" applyFont="1" applyAlignment="1">
      <alignment horizontal="left"/>
    </xf>
    <xf numFmtId="16" fontId="3" fillId="0" borderId="0" xfId="0" applyNumberFormat="1" applyFont="1"/>
    <xf numFmtId="0" fontId="14" fillId="0" borderId="0" xfId="3" applyFont="1" applyAlignment="1">
      <alignment horizontal="center"/>
    </xf>
    <xf numFmtId="0" fontId="1" fillId="0" borderId="0" xfId="3" applyFont="1" applyAlignment="1">
      <alignment horizontal="center"/>
    </xf>
    <xf numFmtId="175" fontId="1" fillId="0" borderId="0" xfId="0" applyNumberFormat="1" applyFont="1"/>
    <xf numFmtId="0" fontId="3" fillId="0" borderId="0" xfId="0" applyFont="1" applyAlignment="1" applyProtection="1">
      <alignment vertical="top" wrapText="1"/>
      <protection locked="0"/>
    </xf>
    <xf numFmtId="0" fontId="1" fillId="0" borderId="0" xfId="0" applyFont="1"/>
    <xf numFmtId="0" fontId="11" fillId="0" borderId="0" xfId="3" applyAlignment="1">
      <alignment horizontal="center"/>
    </xf>
    <xf numFmtId="0" fontId="11" fillId="0" borderId="0" xfId="3" quotePrefix="1" applyAlignment="1">
      <alignment horizontal="center"/>
    </xf>
    <xf numFmtId="0" fontId="11" fillId="0" borderId="1" xfId="3" quotePrefix="1" applyBorder="1" applyAlignment="1">
      <alignment horizontal="right" wrapText="1"/>
    </xf>
    <xf numFmtId="0" fontId="11" fillId="0" borderId="1" xfId="3" applyBorder="1" applyAlignment="1">
      <alignment horizontal="left" wrapText="1"/>
    </xf>
    <xf numFmtId="171" fontId="11" fillId="0" borderId="1" xfId="3" applyNumberFormat="1" applyBorder="1" applyAlignment="1">
      <alignment horizontal="right" wrapText="1"/>
    </xf>
    <xf numFmtId="0" fontId="11" fillId="0" borderId="1" xfId="3" applyBorder="1" applyAlignment="1">
      <alignment horizontal="right" wrapText="1"/>
    </xf>
    <xf numFmtId="14" fontId="11" fillId="0" borderId="1" xfId="3" applyNumberFormat="1" applyBorder="1" applyAlignment="1">
      <alignment horizontal="right" wrapText="1"/>
    </xf>
    <xf numFmtId="10" fontId="11" fillId="0" borderId="1" xfId="3" applyNumberFormat="1" applyBorder="1" applyAlignment="1">
      <alignment horizontal="right" wrapText="1"/>
    </xf>
    <xf numFmtId="0" fontId="11" fillId="0" borderId="0" xfId="3" applyAlignment="1">
      <alignment horizontal="right" wrapText="1"/>
    </xf>
    <xf numFmtId="14" fontId="11" fillId="0" borderId="0" xfId="3" applyNumberFormat="1" applyAlignment="1">
      <alignment horizontal="right" wrapText="1"/>
    </xf>
    <xf numFmtId="0" fontId="11" fillId="0" borderId="0" xfId="3" applyAlignment="1">
      <alignment horizontal="left" wrapText="1"/>
    </xf>
    <xf numFmtId="171" fontId="11" fillId="0" borderId="0" xfId="3" applyNumberFormat="1" applyAlignment="1">
      <alignment horizontal="right" wrapText="1"/>
    </xf>
    <xf numFmtId="0" fontId="11" fillId="0" borderId="0" xfId="3"/>
    <xf numFmtId="8" fontId="1" fillId="0" borderId="0" xfId="0" applyNumberFormat="1" applyFont="1"/>
    <xf numFmtId="10" fontId="1" fillId="0" borderId="0" xfId="0" applyNumberFormat="1" applyFont="1"/>
    <xf numFmtId="2" fontId="11" fillId="0" borderId="0" xfId="3" applyNumberFormat="1" applyAlignment="1">
      <alignment horizontal="right" wrapText="1"/>
    </xf>
    <xf numFmtId="0" fontId="11" fillId="2" borderId="11" xfId="7" applyFill="1" applyBorder="1" applyAlignment="1">
      <alignment horizontal="center"/>
    </xf>
    <xf numFmtId="0" fontId="11" fillId="2" borderId="11" xfId="6" applyFill="1" applyBorder="1" applyAlignment="1">
      <alignment horizontal="center"/>
    </xf>
    <xf numFmtId="172" fontId="3" fillId="0" borderId="0" xfId="4" applyNumberFormat="1" applyFont="1" applyFill="1" applyBorder="1" applyAlignment="1" applyProtection="1"/>
    <xf numFmtId="173" fontId="3" fillId="0" borderId="0" xfId="4" applyNumberFormat="1" applyFont="1" applyFill="1" applyBorder="1" applyAlignment="1" applyProtection="1"/>
    <xf numFmtId="0" fontId="11" fillId="0" borderId="1" xfId="3" applyBorder="1" applyProtection="1">
      <protection locked="0"/>
    </xf>
    <xf numFmtId="4" fontId="11" fillId="0" borderId="1" xfId="3" applyNumberFormat="1" applyBorder="1" applyProtection="1">
      <protection locked="0"/>
    </xf>
    <xf numFmtId="0" fontId="1" fillId="0" borderId="0" xfId="0" applyFont="1" applyProtection="1">
      <protection locked="0"/>
    </xf>
    <xf numFmtId="14" fontId="1" fillId="0" borderId="0" xfId="0" applyNumberFormat="1" applyFont="1" applyProtection="1">
      <protection locked="0"/>
    </xf>
    <xf numFmtId="49" fontId="1" fillId="0" borderId="0" xfId="0" applyNumberFormat="1" applyFont="1" applyProtection="1">
      <protection locked="0"/>
    </xf>
    <xf numFmtId="4" fontId="1" fillId="0" borderId="0" xfId="0" applyNumberFormat="1" applyFont="1" applyProtection="1">
      <protection locked="0"/>
    </xf>
    <xf numFmtId="173" fontId="1" fillId="0" borderId="0" xfId="0" applyNumberFormat="1" applyFont="1" applyProtection="1">
      <protection locked="0"/>
    </xf>
    <xf numFmtId="173" fontId="1" fillId="0" borderId="0" xfId="4" applyNumberFormat="1" applyFont="1" applyProtection="1">
      <protection locked="0"/>
    </xf>
    <xf numFmtId="166" fontId="1" fillId="0" borderId="0" xfId="0" applyNumberFormat="1" applyFont="1" applyProtection="1">
      <protection locked="0"/>
    </xf>
    <xf numFmtId="170" fontId="1" fillId="0" borderId="0" xfId="4" applyNumberFormat="1" applyFont="1" applyProtection="1">
      <protection locked="0"/>
    </xf>
    <xf numFmtId="166" fontId="11" fillId="0" borderId="1" xfId="3" applyNumberFormat="1" applyBorder="1" applyProtection="1">
      <protection locked="0"/>
    </xf>
    <xf numFmtId="14" fontId="11" fillId="0" borderId="1" xfId="3" applyNumberFormat="1" applyBorder="1" applyProtection="1">
      <protection locked="0"/>
    </xf>
    <xf numFmtId="0" fontId="11" fillId="0" borderId="1" xfId="3" applyBorder="1" applyAlignment="1" applyProtection="1">
      <alignment horizontal="left" wrapText="1"/>
      <protection locked="0"/>
    </xf>
    <xf numFmtId="7" fontId="16" fillId="0" borderId="0" xfId="0" applyNumberFormat="1" applyFont="1"/>
    <xf numFmtId="0" fontId="16" fillId="0" borderId="0" xfId="0" quotePrefix="1" applyFont="1"/>
    <xf numFmtId="0" fontId="5" fillId="0" borderId="0" xfId="0" quotePrefix="1" applyFont="1" applyAlignment="1">
      <alignment horizontal="right"/>
    </xf>
    <xf numFmtId="0" fontId="5" fillId="0" borderId="0" xfId="0" applyFont="1" applyAlignment="1">
      <alignment horizontal="right"/>
    </xf>
    <xf numFmtId="0" fontId="1" fillId="0" borderId="0" xfId="0" quotePrefix="1" applyFont="1"/>
    <xf numFmtId="4" fontId="11" fillId="0" borderId="1" xfId="3" applyNumberFormat="1" applyBorder="1" applyAlignment="1" applyProtection="1">
      <alignment wrapText="1"/>
      <protection locked="0"/>
    </xf>
    <xf numFmtId="0" fontId="11" fillId="3" borderId="11" xfId="3" applyFill="1" applyBorder="1" applyAlignment="1">
      <alignment horizontal="center"/>
    </xf>
    <xf numFmtId="0" fontId="0" fillId="0" borderId="0" xfId="0" quotePrefix="1" applyAlignment="1" applyProtection="1">
      <alignment horizontal="left"/>
      <protection locked="0"/>
    </xf>
    <xf numFmtId="166" fontId="0" fillId="0" borderId="0" xfId="0" applyNumberFormat="1"/>
    <xf numFmtId="4" fontId="0" fillId="0" borderId="0" xfId="0" applyNumberFormat="1"/>
    <xf numFmtId="40" fontId="0" fillId="0" borderId="0" xfId="0" applyNumberFormat="1"/>
    <xf numFmtId="14" fontId="0" fillId="0" borderId="0" xfId="0" applyNumberFormat="1"/>
    <xf numFmtId="173" fontId="0" fillId="0" borderId="0" xfId="0" applyNumberFormat="1"/>
    <xf numFmtId="0" fontId="36" fillId="2" borderId="11" xfId="7" applyFont="1" applyFill="1" applyBorder="1" applyAlignment="1">
      <alignment horizontal="center"/>
    </xf>
    <xf numFmtId="170" fontId="0" fillId="0" borderId="0" xfId="0" applyNumberFormat="1"/>
    <xf numFmtId="0" fontId="27" fillId="0" borderId="0" xfId="0" quotePrefix="1" applyFont="1"/>
    <xf numFmtId="43" fontId="0" fillId="0" borderId="0" xfId="1" applyFont="1" applyProtection="1"/>
    <xf numFmtId="176" fontId="0" fillId="0" borderId="0" xfId="4" applyNumberFormat="1" applyFont="1" applyBorder="1" applyProtection="1"/>
    <xf numFmtId="0" fontId="0" fillId="0" borderId="0" xfId="0" applyAlignment="1">
      <alignment wrapText="1"/>
    </xf>
    <xf numFmtId="0" fontId="14" fillId="0" borderId="0" xfId="0" applyFont="1" applyAlignment="1">
      <alignment horizontal="left"/>
    </xf>
    <xf numFmtId="0" fontId="26" fillId="0" borderId="0" xfId="0" quotePrefix="1" applyFont="1" applyAlignment="1">
      <alignment horizontal="center"/>
    </xf>
    <xf numFmtId="43" fontId="3" fillId="0" borderId="0" xfId="1" quotePrefix="1" applyFont="1" applyFill="1" applyBorder="1" applyAlignment="1" applyProtection="1">
      <alignment horizontal="center"/>
    </xf>
    <xf numFmtId="170" fontId="3" fillId="0" borderId="0" xfId="0" applyNumberFormat="1" applyFont="1"/>
    <xf numFmtId="173" fontId="3" fillId="0" borderId="0" xfId="0" applyNumberFormat="1" applyFont="1" applyAlignment="1">
      <alignment horizontal="center"/>
    </xf>
    <xf numFmtId="0" fontId="28" fillId="0" borderId="0" xfId="0" quotePrefix="1" applyFont="1"/>
    <xf numFmtId="173" fontId="3" fillId="0" borderId="2" xfId="4" applyNumberFormat="1" applyFont="1" applyFill="1" applyBorder="1" applyAlignment="1" applyProtection="1"/>
    <xf numFmtId="0" fontId="5" fillId="0" borderId="0" xfId="0" quotePrefix="1" applyFont="1"/>
    <xf numFmtId="4" fontId="11" fillId="0" borderId="0" xfId="3" applyNumberFormat="1" applyAlignment="1">
      <alignment horizontal="center"/>
    </xf>
    <xf numFmtId="0" fontId="1" fillId="0" borderId="0" xfId="0" quotePrefix="1" applyFont="1" applyAlignment="1">
      <alignment horizontal="left"/>
    </xf>
    <xf numFmtId="175" fontId="30" fillId="0" borderId="0" xfId="0" applyNumberFormat="1" applyFont="1" applyAlignment="1">
      <alignment horizontal="left"/>
    </xf>
    <xf numFmtId="0" fontId="35" fillId="0" borderId="2" xfId="0" quotePrefix="1" applyFont="1" applyBorder="1"/>
    <xf numFmtId="14" fontId="3" fillId="0" borderId="3" xfId="0" applyNumberFormat="1" applyFont="1" applyBorder="1" applyAlignment="1" applyProtection="1">
      <alignment horizontal="center"/>
      <protection locked="0"/>
    </xf>
    <xf numFmtId="4" fontId="3" fillId="0" borderId="3" xfId="0" quotePrefix="1" applyNumberFormat="1" applyFont="1" applyBorder="1" applyProtection="1">
      <protection locked="0"/>
    </xf>
    <xf numFmtId="0" fontId="3" fillId="0" borderId="3" xfId="0" applyFont="1" applyBorder="1" applyAlignment="1" applyProtection="1">
      <alignment wrapText="1"/>
      <protection locked="0"/>
    </xf>
    <xf numFmtId="166" fontId="3" fillId="0" borderId="3" xfId="0" applyNumberFormat="1" applyFont="1" applyBorder="1" applyProtection="1">
      <protection locked="0"/>
    </xf>
    <xf numFmtId="0" fontId="3" fillId="0" borderId="0" xfId="0" applyFont="1" applyAlignment="1">
      <alignment horizontal="center"/>
    </xf>
    <xf numFmtId="174" fontId="3" fillId="0" borderId="4" xfId="0" applyNumberFormat="1" applyFont="1" applyBorder="1" applyAlignment="1">
      <alignment horizontal="right"/>
    </xf>
    <xf numFmtId="174" fontId="3" fillId="0" borderId="12" xfId="0" applyNumberFormat="1" applyFont="1" applyBorder="1" applyAlignment="1">
      <alignment horizontal="right"/>
    </xf>
    <xf numFmtId="4" fontId="3" fillId="0" borderId="4" xfId="0" quotePrefix="1" applyNumberFormat="1" applyFont="1" applyBorder="1" applyProtection="1">
      <protection locked="0"/>
    </xf>
    <xf numFmtId="167" fontId="3" fillId="0" borderId="0" xfId="0" applyNumberFormat="1" applyFont="1"/>
    <xf numFmtId="0" fontId="3" fillId="0" borderId="3" xfId="0" applyFont="1" applyBorder="1" applyProtection="1">
      <protection locked="0"/>
    </xf>
    <xf numFmtId="0" fontId="3" fillId="0" borderId="4" xfId="0" applyFont="1" applyBorder="1" applyProtection="1">
      <protection locked="0"/>
    </xf>
    <xf numFmtId="43" fontId="3" fillId="0" borderId="3" xfId="1" quotePrefix="1" applyFont="1" applyBorder="1" applyAlignment="1" applyProtection="1">
      <protection locked="0"/>
    </xf>
    <xf numFmtId="0" fontId="3" fillId="0" borderId="3" xfId="0" quotePrefix="1" applyFont="1" applyBorder="1" applyProtection="1">
      <protection locked="0"/>
    </xf>
    <xf numFmtId="0" fontId="3" fillId="0" borderId="0" xfId="0" quotePrefix="1" applyFont="1" applyAlignment="1">
      <alignment vertical="top" wrapText="1"/>
    </xf>
    <xf numFmtId="0" fontId="3" fillId="0" borderId="13"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6"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3" fillId="0" borderId="0" xfId="0" applyFont="1"/>
    <xf numFmtId="0" fontId="3" fillId="0" borderId="0" xfId="0" quotePrefix="1" applyFont="1"/>
    <xf numFmtId="4" fontId="5" fillId="0" borderId="25" xfId="0" applyNumberFormat="1" applyFont="1" applyBorder="1"/>
    <xf numFmtId="168" fontId="3" fillId="0" borderId="4" xfId="0" applyNumberFormat="1" applyFont="1" applyBorder="1" applyAlignment="1" applyProtection="1">
      <alignment horizontal="left"/>
      <protection locked="0"/>
    </xf>
    <xf numFmtId="4" fontId="3" fillId="0" borderId="0" xfId="0" applyNumberFormat="1" applyFont="1"/>
    <xf numFmtId="14" fontId="3" fillId="0" borderId="4" xfId="0" applyNumberFormat="1" applyFont="1" applyBorder="1" applyAlignment="1" applyProtection="1">
      <alignment horizontal="center"/>
      <protection locked="0"/>
    </xf>
    <xf numFmtId="166" fontId="3" fillId="0" borderId="4" xfId="0" applyNumberFormat="1" applyFont="1" applyBorder="1" applyProtection="1">
      <protection locked="0"/>
    </xf>
    <xf numFmtId="4" fontId="3" fillId="0" borderId="3" xfId="0" quotePrefix="1" applyNumberFormat="1" applyFont="1" applyBorder="1" applyAlignment="1" applyProtection="1">
      <alignment horizontal="right"/>
      <protection locked="0"/>
    </xf>
    <xf numFmtId="4" fontId="5" fillId="0" borderId="12" xfId="0" quotePrefix="1" applyNumberFormat="1" applyFont="1" applyBorder="1" applyAlignment="1">
      <alignment horizontal="right"/>
    </xf>
    <xf numFmtId="0" fontId="25" fillId="0" borderId="0" xfId="0" quotePrefix="1" applyFont="1" applyAlignment="1">
      <alignment horizontal="justify" wrapText="1"/>
    </xf>
    <xf numFmtId="0" fontId="4" fillId="0" borderId="0" xfId="0" quotePrefix="1" applyFont="1" applyAlignment="1">
      <alignment horizontal="justify" wrapText="1"/>
    </xf>
    <xf numFmtId="0" fontId="3" fillId="0" borderId="13" xfId="0"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14" xfId="0" applyFont="1" applyBorder="1" applyAlignment="1" applyProtection="1">
      <alignment vertical="top"/>
      <protection locked="0"/>
    </xf>
    <xf numFmtId="0" fontId="3" fillId="0" borderId="15" xfId="0" applyFont="1" applyBorder="1" applyAlignment="1" applyProtection="1">
      <alignment vertical="top"/>
      <protection locked="0"/>
    </xf>
    <xf numFmtId="0" fontId="3" fillId="0" borderId="0" xfId="0" applyFont="1" applyAlignment="1" applyProtection="1">
      <alignment vertical="top"/>
      <protection locked="0"/>
    </xf>
    <xf numFmtId="0" fontId="3" fillId="0" borderId="16" xfId="0" applyFont="1" applyBorder="1" applyAlignment="1" applyProtection="1">
      <alignment vertical="top"/>
      <protection locked="0"/>
    </xf>
    <xf numFmtId="0" fontId="3" fillId="0" borderId="17"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18" xfId="0" applyFont="1" applyBorder="1" applyAlignment="1" applyProtection="1">
      <alignment vertical="top"/>
      <protection locked="0"/>
    </xf>
    <xf numFmtId="166" fontId="3" fillId="0" borderId="0" xfId="0" applyNumberFormat="1" applyFont="1" applyAlignment="1">
      <alignment horizontal="center"/>
    </xf>
    <xf numFmtId="14" fontId="3" fillId="0" borderId="3" xfId="0" applyNumberFormat="1" applyFont="1" applyBorder="1" applyAlignment="1" applyProtection="1">
      <alignment horizontal="left"/>
      <protection locked="0"/>
    </xf>
    <xf numFmtId="4" fontId="5" fillId="0" borderId="25" xfId="0" quotePrefix="1" applyNumberFormat="1" applyFont="1" applyBorder="1" applyAlignment="1">
      <alignment horizontal="right"/>
    </xf>
    <xf numFmtId="0" fontId="6" fillId="0" borderId="0" xfId="0" applyFont="1" applyAlignment="1">
      <alignment horizontal="right"/>
    </xf>
    <xf numFmtId="174" fontId="3" fillId="0" borderId="3" xfId="0" applyNumberFormat="1" applyFont="1" applyBorder="1" applyAlignment="1">
      <alignment horizontal="right"/>
    </xf>
    <xf numFmtId="0" fontId="3" fillId="0" borderId="0" xfId="0" applyFont="1" applyAlignment="1">
      <alignment horizontal="right"/>
    </xf>
    <xf numFmtId="0" fontId="3" fillId="0" borderId="3" xfId="0" applyFont="1" applyBorder="1" applyAlignment="1" applyProtection="1">
      <alignment horizontal="left"/>
      <protection locked="0"/>
    </xf>
    <xf numFmtId="170" fontId="3" fillId="0" borderId="3" xfId="4" applyNumberFormat="1" applyFont="1" applyFill="1" applyBorder="1" applyAlignment="1" applyProtection="1">
      <alignment horizontal="left"/>
      <protection locked="0"/>
    </xf>
    <xf numFmtId="4" fontId="3" fillId="0" borderId="3" xfId="1" applyNumberFormat="1" applyFont="1" applyFill="1" applyBorder="1" applyAlignment="1" applyProtection="1">
      <protection locked="0"/>
    </xf>
    <xf numFmtId="0" fontId="3" fillId="0" borderId="0" xfId="0" quotePrefix="1" applyFont="1" applyAlignment="1">
      <alignment horizontal="center"/>
    </xf>
    <xf numFmtId="170" fontId="3" fillId="0" borderId="3" xfId="0" applyNumberFormat="1" applyFont="1" applyBorder="1"/>
    <xf numFmtId="4" fontId="3" fillId="0" borderId="3" xfId="0" applyNumberFormat="1" applyFont="1" applyBorder="1" applyProtection="1">
      <protection locked="0"/>
    </xf>
    <xf numFmtId="170" fontId="3" fillId="0" borderId="4" xfId="0" applyNumberFormat="1" applyFont="1" applyBorder="1"/>
    <xf numFmtId="0" fontId="15" fillId="0" borderId="0" xfId="0" quotePrefix="1" applyFont="1" applyAlignment="1">
      <alignment horizontal="center"/>
    </xf>
    <xf numFmtId="0" fontId="18" fillId="0" borderId="20" xfId="0" applyFont="1" applyBorder="1" applyAlignment="1" applyProtection="1">
      <alignment horizontal="center"/>
      <protection locked="0"/>
    </xf>
    <xf numFmtId="0" fontId="18" fillId="0" borderId="21" xfId="0" applyFont="1" applyBorder="1" applyAlignment="1" applyProtection="1">
      <alignment horizontal="center"/>
      <protection locked="0"/>
    </xf>
    <xf numFmtId="0" fontId="18" fillId="0" borderId="22" xfId="0" applyFont="1" applyBorder="1" applyAlignment="1" applyProtection="1">
      <alignment horizontal="center"/>
      <protection locked="0"/>
    </xf>
    <xf numFmtId="0" fontId="19" fillId="0" borderId="0" xfId="0" quotePrefix="1" applyFont="1" applyAlignment="1">
      <alignment horizontal="center"/>
    </xf>
    <xf numFmtId="0" fontId="18" fillId="0" borderId="0" xfId="0" quotePrefix="1" applyFont="1" applyAlignment="1">
      <alignment horizontal="center"/>
    </xf>
    <xf numFmtId="14" fontId="3" fillId="0" borderId="3" xfId="0" applyNumberFormat="1" applyFont="1" applyBorder="1" applyProtection="1">
      <protection locked="0"/>
    </xf>
    <xf numFmtId="14" fontId="3" fillId="0" borderId="4" xfId="0" applyNumberFormat="1" applyFont="1" applyBorder="1" applyProtection="1">
      <protection locked="0"/>
    </xf>
    <xf numFmtId="0" fontId="3" fillId="0" borderId="24" xfId="0" applyFont="1" applyBorder="1" applyProtection="1">
      <protection locked="0"/>
    </xf>
    <xf numFmtId="0" fontId="3" fillId="0" borderId="8" xfId="0" quotePrefix="1" applyFont="1" applyBorder="1"/>
    <xf numFmtId="0" fontId="26" fillId="0" borderId="0" xfId="0" quotePrefix="1" applyFont="1" applyAlignment="1">
      <alignment horizontal="justify" vertical="top" wrapText="1"/>
    </xf>
    <xf numFmtId="0" fontId="26" fillId="0" borderId="0" xfId="0" quotePrefix="1" applyFont="1" applyAlignment="1">
      <alignment horizontal="center"/>
    </xf>
    <xf numFmtId="0" fontId="7" fillId="0" borderId="4" xfId="2" applyBorder="1" applyAlignment="1" applyProtection="1">
      <alignment horizontal="left"/>
      <protection locked="0"/>
    </xf>
    <xf numFmtId="0" fontId="3" fillId="0" borderId="4" xfId="0" applyFont="1" applyBorder="1" applyAlignment="1" applyProtection="1">
      <alignment horizontal="left"/>
      <protection locked="0"/>
    </xf>
    <xf numFmtId="4" fontId="3" fillId="0" borderId="3" xfId="5" applyNumberFormat="1" applyFont="1" applyFill="1" applyBorder="1" applyAlignment="1" applyProtection="1">
      <protection locked="0"/>
    </xf>
    <xf numFmtId="175" fontId="3" fillId="0" borderId="3" xfId="4" applyNumberFormat="1" applyFont="1" applyFill="1" applyBorder="1" applyAlignment="1" applyProtection="1">
      <protection locked="0"/>
    </xf>
    <xf numFmtId="0" fontId="3" fillId="0" borderId="0" xfId="0" quotePrefix="1" applyFont="1" applyAlignment="1">
      <alignment vertical="top"/>
    </xf>
    <xf numFmtId="0" fontId="3" fillId="0" borderId="0" xfId="0" quotePrefix="1" applyFont="1" applyAlignment="1">
      <alignment wrapText="1"/>
    </xf>
    <xf numFmtId="0" fontId="21" fillId="0" borderId="0" xfId="0" quotePrefix="1" applyFont="1" applyAlignment="1">
      <alignment vertical="top" wrapText="1"/>
    </xf>
    <xf numFmtId="173" fontId="3" fillId="0" borderId="3" xfId="0" applyNumberFormat="1" applyFont="1" applyBorder="1" applyAlignment="1" applyProtection="1">
      <alignment horizontal="center"/>
      <protection locked="0"/>
    </xf>
    <xf numFmtId="173" fontId="3" fillId="0" borderId="3" xfId="4" applyNumberFormat="1" applyFont="1" applyFill="1" applyBorder="1" applyAlignment="1" applyProtection="1">
      <protection locked="0"/>
    </xf>
    <xf numFmtId="0" fontId="9" fillId="0" borderId="0" xfId="0" applyFont="1" applyAlignment="1">
      <alignment horizontal="right"/>
    </xf>
    <xf numFmtId="39" fontId="3" fillId="0" borderId="3" xfId="1" quotePrefix="1" applyNumberFormat="1" applyFont="1" applyFill="1" applyBorder="1" applyAlignment="1" applyProtection="1">
      <protection locked="0"/>
    </xf>
    <xf numFmtId="173" fontId="3" fillId="0" borderId="3" xfId="4" applyNumberFormat="1" applyFont="1" applyFill="1" applyBorder="1" applyAlignment="1" applyProtection="1">
      <alignment horizontal="center"/>
      <protection locked="0"/>
    </xf>
    <xf numFmtId="4" fontId="3" fillId="0" borderId="3" xfId="1" applyNumberFormat="1" applyFont="1" applyFill="1" applyBorder="1" applyAlignment="1" applyProtection="1">
      <alignment horizontal="center"/>
      <protection locked="0"/>
    </xf>
  </cellXfs>
  <cellStyles count="8">
    <cellStyle name="Comma" xfId="1" builtinId="3"/>
    <cellStyle name="Currency" xfId="5" builtinId="4"/>
    <cellStyle name="Hyperlink" xfId="2" builtinId="8"/>
    <cellStyle name="Normal" xfId="0" builtinId="0"/>
    <cellStyle name="Normal_DID" xfId="3" xr:uid="{00000000-0005-0000-0000-000003000000}"/>
    <cellStyle name="Normal_Sheet1" xfId="7" xr:uid="{9F6E2E2C-7E1F-4B89-8B04-174D0BA72E0A}"/>
    <cellStyle name="Normal_Sheet1_1" xfId="6" xr:uid="{354AFA4B-35B6-4F88-A842-DE4EDCDD214D}"/>
    <cellStyle name="Percent" xfId="4" builtinId="5"/>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DID!$E$22" lockText="1" noThreeD="1"/>
</file>

<file path=xl/ctrlProps/ctrlProp2.xml><?xml version="1.0" encoding="utf-8"?>
<formControlPr xmlns="http://schemas.microsoft.com/office/spreadsheetml/2009/9/main" objectType="CheckBox" fmlaLink="DID!$H$22" lockText="1" noThreeD="1"/>
</file>

<file path=xl/ctrlProps/ctrlProp3.xml><?xml version="1.0" encoding="utf-8"?>
<formControlPr xmlns="http://schemas.microsoft.com/office/spreadsheetml/2009/9/main" objectType="CheckBox" fmlaLink="DID!$T$22" lockText="1" noThreeD="1"/>
</file>

<file path=xl/ctrlProps/ctrlProp4.xml><?xml version="1.0" encoding="utf-8"?>
<formControlPr xmlns="http://schemas.microsoft.com/office/spreadsheetml/2009/9/main" objectType="CheckBox" fmlaLink="DID!$N$22" lockText="1" noThreeD="1"/>
</file>

<file path=xl/ctrlProps/ctrlProp5.xml><?xml version="1.0" encoding="utf-8"?>
<formControlPr xmlns="http://schemas.microsoft.com/office/spreadsheetml/2009/9/main" objectType="CheckBox" fmlaLink="DID!$Q$22" lockText="1" noThreeD="1"/>
</file>

<file path=xl/ctrlProps/ctrlProp6.xml><?xml version="1.0" encoding="utf-8"?>
<formControlPr xmlns="http://schemas.microsoft.com/office/spreadsheetml/2009/9/main" objectType="CheckBox" fmlaLink="DID!$AO$22" lockText="1" noThreeD="1"/>
</file>

<file path=xl/ctrlProps/ctrlProp7.xml><?xml version="1.0" encoding="utf-8"?>
<formControlPr xmlns="http://schemas.microsoft.com/office/spreadsheetml/2009/9/main" objectType="CheckBox" fmlaLink="DID!$AL$22" lockText="1" noThreeD="1"/>
</file>

<file path=xl/ctrlProps/ctrlProp8.xml><?xml version="1.0" encoding="utf-8"?>
<formControlPr xmlns="http://schemas.microsoft.com/office/spreadsheetml/2009/9/main" objectType="CheckBox" fmlaLink="DID!$K$22" lockText="1" noThreeD="1"/>
</file>

<file path=xl/ctrlProps/ctrlProp9.xml><?xml version="1.0" encoding="utf-8"?>
<formControlPr xmlns="http://schemas.microsoft.com/office/spreadsheetml/2009/9/main" objectType="CheckBox" fmlaLink="DID!$F$22" lockText="1" noThreeD="1"/>
</file>

<file path=xl/ctrlProps/ctrlProp10.xml><?xml version="1.0" encoding="utf-8"?>
<formControlPr xmlns="http://schemas.microsoft.com/office/spreadsheetml/2009/9/main" objectType="CheckBox" fmlaLink="DID!$I$22" lockText="1" noThreeD="1"/>
</file>

<file path=xl/ctrlProps/ctrlProp11.xml><?xml version="1.0" encoding="utf-8"?>
<formControlPr xmlns="http://schemas.microsoft.com/office/spreadsheetml/2009/9/main" objectType="CheckBox" fmlaLink="DID!$L$22" lockText="1" noThreeD="1"/>
</file>

<file path=xl/ctrlProps/ctrlProp12.xml><?xml version="1.0" encoding="utf-8"?>
<formControlPr xmlns="http://schemas.microsoft.com/office/spreadsheetml/2009/9/main" objectType="CheckBox" fmlaLink="DID!$O$22" lockText="1" noThreeD="1"/>
</file>

<file path=xl/ctrlProps/ctrlProp13.xml><?xml version="1.0" encoding="utf-8"?>
<formControlPr xmlns="http://schemas.microsoft.com/office/spreadsheetml/2009/9/main" objectType="CheckBox" fmlaLink="DID!$R$22" lockText="1" noThreeD="1"/>
</file>

<file path=xl/ctrlProps/ctrlProp14.xml><?xml version="1.0" encoding="utf-8"?>
<formControlPr xmlns="http://schemas.microsoft.com/office/spreadsheetml/2009/9/main" objectType="CheckBox" fmlaLink="DID!$U$22" lockText="1" noThreeD="1"/>
</file>

<file path=xl/ctrlProps/ctrlProp15.xml><?xml version="1.0" encoding="utf-8"?>
<formControlPr xmlns="http://schemas.microsoft.com/office/spreadsheetml/2009/9/main" objectType="CheckBox" fmlaLink="DID!$G$22" lockText="1" noThreeD="1"/>
</file>

<file path=xl/ctrlProps/ctrlProp16.xml><?xml version="1.0" encoding="utf-8"?>
<formControlPr xmlns="http://schemas.microsoft.com/office/spreadsheetml/2009/9/main" objectType="CheckBox" fmlaLink="DID!$AW$6" lockText="1" noThreeD="1"/>
</file>

<file path=xl/ctrlProps/ctrlProp17.xml><?xml version="1.0" encoding="utf-8"?>
<formControlPr xmlns="http://schemas.microsoft.com/office/spreadsheetml/2009/9/main" objectType="CheckBox" fmlaLink="DID!$M$22" lockText="1" noThreeD="1"/>
</file>

<file path=xl/ctrlProps/ctrlProp18.xml><?xml version="1.0" encoding="utf-8"?>
<formControlPr xmlns="http://schemas.microsoft.com/office/spreadsheetml/2009/9/main" objectType="CheckBox" fmlaLink="DID!$AY$6" lockText="1" noThreeD="1"/>
</file>

<file path=xl/ctrlProps/ctrlProp19.xml><?xml version="1.0" encoding="utf-8"?>
<formControlPr xmlns="http://schemas.microsoft.com/office/spreadsheetml/2009/9/main" objectType="CheckBox" fmlaLink="DID!$S$22" lockText="1" noThreeD="1"/>
</file>

<file path=xl/ctrlProps/ctrlProp20.xml><?xml version="1.0" encoding="utf-8"?>
<formControlPr xmlns="http://schemas.microsoft.com/office/spreadsheetml/2009/9/main" objectType="CheckBox" fmlaLink="DID!$BA$6" lockText="1" noThreeD="1"/>
</file>

<file path=xl/ctrlProps/ctrlProp21.xml><?xml version="1.0" encoding="utf-8"?>
<formControlPr xmlns="http://schemas.microsoft.com/office/spreadsheetml/2009/9/main" objectType="CheckBox" fmlaLink="DID!$FC$6" lockText="1" noThreeD="1"/>
</file>

<file path=xl/ctrlProps/ctrlProp22.xml><?xml version="1.0" encoding="utf-8"?>
<formControlPr xmlns="http://schemas.microsoft.com/office/spreadsheetml/2009/9/main" objectType="CheckBox" fmlaLink="DID!$AQ$22" lockText="1" noThreeD="1"/>
</file>

<file path=xl/ctrlProps/ctrlProp23.xml><?xml version="1.0" encoding="utf-8"?>
<formControlPr xmlns="http://schemas.microsoft.com/office/spreadsheetml/2009/9/main" objectType="CheckBox" fmlaLink="DID!$AN$22" lockText="1" noThreeD="1"/>
</file>

<file path=xl/ctrlProps/ctrlProp24.xml><?xml version="1.0" encoding="utf-8"?>
<formControlPr xmlns="http://schemas.microsoft.com/office/spreadsheetml/2009/9/main" objectType="CheckBox" fmlaLink="DID!$AP$22" lockText="1" noThreeD="1"/>
</file>

<file path=xl/ctrlProps/ctrlProp25.xml><?xml version="1.0" encoding="utf-8"?>
<formControlPr xmlns="http://schemas.microsoft.com/office/spreadsheetml/2009/9/main" objectType="CheckBox" fmlaLink="DID!$AM$22" lockText="1" noThreeD="1"/>
</file>

<file path=xl/ctrlProps/ctrlProp26.xml><?xml version="1.0" encoding="utf-8"?>
<formControlPr xmlns="http://schemas.microsoft.com/office/spreadsheetml/2009/9/main" objectType="CheckBox" fmlaLink="DID!$AV$22" lockText="1" noThreeD="1"/>
</file>

<file path=xl/ctrlProps/ctrlProp27.xml><?xml version="1.0" encoding="utf-8"?>
<formControlPr xmlns="http://schemas.microsoft.com/office/spreadsheetml/2009/9/main" objectType="CheckBox" fmlaLink="DID!$AS$22" lockText="1" noThreeD="1"/>
</file>

<file path=xl/ctrlProps/ctrlProp28.xml><?xml version="1.0" encoding="utf-8"?>
<formControlPr xmlns="http://schemas.microsoft.com/office/spreadsheetml/2009/9/main" objectType="CheckBox" fmlaLink="DID!$C$14" lockText="1" noThreeD="1"/>
</file>

<file path=xl/ctrlProps/ctrlProp29.xml><?xml version="1.0" encoding="utf-8"?>
<formControlPr xmlns="http://schemas.microsoft.com/office/spreadsheetml/2009/9/main" objectType="CheckBox" fmlaLink="DID!$AU$22" lockText="1" noThreeD="1"/>
</file>

<file path=xl/ctrlProps/ctrlProp30.xml><?xml version="1.0" encoding="utf-8"?>
<formControlPr xmlns="http://schemas.microsoft.com/office/spreadsheetml/2009/9/main" objectType="CheckBox" fmlaLink="DID!$AR$22" lockText="1" noThreeD="1"/>
</file>

<file path=xl/ctrlProps/ctrlProp31.xml><?xml version="1.0" encoding="utf-8"?>
<formControlPr xmlns="http://schemas.microsoft.com/office/spreadsheetml/2009/9/main" objectType="CheckBox" fmlaLink="DID!$J$22" lockText="1" noThreeD="1"/>
</file>

<file path=xl/ctrlProps/ctrlProp32.xml><?xml version="1.0" encoding="utf-8"?>
<formControlPr xmlns="http://schemas.microsoft.com/office/spreadsheetml/2009/9/main" objectType="CheckBox" fmlaLink="DID!$P$22" lockText="1" noThreeD="1"/>
</file>

<file path=xl/ctrlProps/ctrlProp33.xml><?xml version="1.0" encoding="utf-8"?>
<formControlPr xmlns="http://schemas.microsoft.com/office/spreadsheetml/2009/9/main" objectType="CheckBox" fmlaLink="DID!$V$22" lockText="1" noThreeD="1"/>
</file>

<file path=xl/ctrlProps/ctrlProp34.xml><?xml version="1.0" encoding="utf-8"?>
<formControlPr xmlns="http://schemas.microsoft.com/office/spreadsheetml/2009/9/main" objectType="CheckBox" fmlaLink="DID!$AW$22" lockText="1" noThreeD="1"/>
</file>

<file path=xl/ctrlProps/ctrlProp35.xml><?xml version="1.0" encoding="utf-8"?>
<formControlPr xmlns="http://schemas.microsoft.com/office/spreadsheetml/2009/9/main" objectType="CheckBox" fmlaLink="DID!$AT$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153</xdr:row>
          <xdr:rowOff>133350</xdr:rowOff>
        </xdr:from>
        <xdr:to>
          <xdr:col>8</xdr:col>
          <xdr:colOff>257175</xdr:colOff>
          <xdr:row>154</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154</xdr:row>
          <xdr:rowOff>133350</xdr:rowOff>
        </xdr:from>
        <xdr:to>
          <xdr:col>8</xdr:col>
          <xdr:colOff>247650</xdr:colOff>
          <xdr:row>155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154</xdr:row>
          <xdr:rowOff>133350</xdr:rowOff>
        </xdr:from>
        <xdr:to>
          <xdr:col>36</xdr:col>
          <xdr:colOff>266700</xdr:colOff>
          <xdr:row>155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154</xdr:row>
          <xdr:rowOff>133350</xdr:rowOff>
        </xdr:from>
        <xdr:to>
          <xdr:col>23</xdr:col>
          <xdr:colOff>285750</xdr:colOff>
          <xdr:row>155</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153</xdr:row>
          <xdr:rowOff>133350</xdr:rowOff>
        </xdr:from>
        <xdr:to>
          <xdr:col>36</xdr:col>
          <xdr:colOff>257175</xdr:colOff>
          <xdr:row>154</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157</xdr:row>
          <xdr:rowOff>133350</xdr:rowOff>
        </xdr:from>
        <xdr:to>
          <xdr:col>22</xdr:col>
          <xdr:colOff>285750</xdr:colOff>
          <xdr:row>158</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157</xdr:row>
          <xdr:rowOff>133350</xdr:rowOff>
        </xdr:from>
        <xdr:to>
          <xdr:col>27</xdr:col>
          <xdr:colOff>285750</xdr:colOff>
          <xdr:row>158</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153</xdr:row>
          <xdr:rowOff>133350</xdr:rowOff>
        </xdr:from>
        <xdr:to>
          <xdr:col>23</xdr:col>
          <xdr:colOff>285750</xdr:colOff>
          <xdr:row>154</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165</xdr:row>
          <xdr:rowOff>133350</xdr:rowOff>
        </xdr:from>
        <xdr:to>
          <xdr:col>8</xdr:col>
          <xdr:colOff>266700</xdr:colOff>
          <xdr:row>166</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166</xdr:row>
          <xdr:rowOff>133350</xdr:rowOff>
        </xdr:from>
        <xdr:to>
          <xdr:col>8</xdr:col>
          <xdr:colOff>266700</xdr:colOff>
          <xdr:row>167</xdr:row>
          <xdr:rowOff>28575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165</xdr:row>
          <xdr:rowOff>133350</xdr:rowOff>
        </xdr:from>
        <xdr:to>
          <xdr:col>23</xdr:col>
          <xdr:colOff>266700</xdr:colOff>
          <xdr:row>166</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166</xdr:row>
          <xdr:rowOff>133350</xdr:rowOff>
        </xdr:from>
        <xdr:to>
          <xdr:col>23</xdr:col>
          <xdr:colOff>266700</xdr:colOff>
          <xdr:row>167</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165</xdr:row>
          <xdr:rowOff>133350</xdr:rowOff>
        </xdr:from>
        <xdr:to>
          <xdr:col>36</xdr:col>
          <xdr:colOff>247650</xdr:colOff>
          <xdr:row>166</xdr:row>
          <xdr:rowOff>28575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166</xdr:row>
          <xdr:rowOff>133350</xdr:rowOff>
        </xdr:from>
        <xdr:to>
          <xdr:col>36</xdr:col>
          <xdr:colOff>266700</xdr:colOff>
          <xdr:row>167</xdr:row>
          <xdr:rowOff>28575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177</xdr:row>
          <xdr:rowOff>133350</xdr:rowOff>
        </xdr:from>
        <xdr:to>
          <xdr:col>8</xdr:col>
          <xdr:colOff>257175</xdr:colOff>
          <xdr:row>178</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178</xdr:row>
          <xdr:rowOff>133350</xdr:rowOff>
        </xdr:from>
        <xdr:to>
          <xdr:col>8</xdr:col>
          <xdr:colOff>266700</xdr:colOff>
          <xdr:row>179</xdr:row>
          <xdr:rowOff>28575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177</xdr:row>
          <xdr:rowOff>133350</xdr:rowOff>
        </xdr:from>
        <xdr:to>
          <xdr:col>23</xdr:col>
          <xdr:colOff>285750</xdr:colOff>
          <xdr:row>178</xdr:row>
          <xdr:rowOff>28575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178</xdr:row>
          <xdr:rowOff>133350</xdr:rowOff>
        </xdr:from>
        <xdr:to>
          <xdr:col>23</xdr:col>
          <xdr:colOff>266700</xdr:colOff>
          <xdr:row>179</xdr:row>
          <xdr:rowOff>28575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177</xdr:row>
          <xdr:rowOff>133350</xdr:rowOff>
        </xdr:from>
        <xdr:to>
          <xdr:col>36</xdr:col>
          <xdr:colOff>247650</xdr:colOff>
          <xdr:row>178</xdr:row>
          <xdr:rowOff>28575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178</xdr:row>
          <xdr:rowOff>133350</xdr:rowOff>
        </xdr:from>
        <xdr:to>
          <xdr:col>36</xdr:col>
          <xdr:colOff>266700</xdr:colOff>
          <xdr:row>179</xdr:row>
          <xdr:rowOff>28575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182</xdr:row>
          <xdr:rowOff>133350</xdr:rowOff>
        </xdr:from>
        <xdr:to>
          <xdr:col>22</xdr:col>
          <xdr:colOff>285750</xdr:colOff>
          <xdr:row>183</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181</xdr:row>
          <xdr:rowOff>133350</xdr:rowOff>
        </xdr:from>
        <xdr:to>
          <xdr:col>22</xdr:col>
          <xdr:colOff>285750</xdr:colOff>
          <xdr:row>182</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181</xdr:row>
          <xdr:rowOff>133350</xdr:rowOff>
        </xdr:from>
        <xdr:to>
          <xdr:col>27</xdr:col>
          <xdr:colOff>285750</xdr:colOff>
          <xdr:row>182</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169</xdr:row>
          <xdr:rowOff>133350</xdr:rowOff>
        </xdr:from>
        <xdr:to>
          <xdr:col>22</xdr:col>
          <xdr:colOff>266700</xdr:colOff>
          <xdr:row>170</xdr:row>
          <xdr:rowOff>19050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169</xdr:row>
          <xdr:rowOff>133350</xdr:rowOff>
        </xdr:from>
        <xdr:to>
          <xdr:col>27</xdr:col>
          <xdr:colOff>285750</xdr:colOff>
          <xdr:row>170</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170</xdr:row>
          <xdr:rowOff>133350</xdr:rowOff>
        </xdr:from>
        <xdr:to>
          <xdr:col>22</xdr:col>
          <xdr:colOff>285750</xdr:colOff>
          <xdr:row>171</xdr:row>
          <xdr:rowOff>19050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170</xdr:row>
          <xdr:rowOff>133350</xdr:rowOff>
        </xdr:from>
        <xdr:to>
          <xdr:col>27</xdr:col>
          <xdr:colOff>285750</xdr:colOff>
          <xdr:row>171</xdr:row>
          <xdr:rowOff>19050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55</xdr:row>
          <xdr:rowOff>171450</xdr:rowOff>
        </xdr:from>
        <xdr:to>
          <xdr:col>19</xdr:col>
          <xdr:colOff>66675</xdr:colOff>
          <xdr:row>56</xdr:row>
          <xdr:rowOff>28575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158</xdr:row>
          <xdr:rowOff>133350</xdr:rowOff>
        </xdr:from>
        <xdr:to>
          <xdr:col>22</xdr:col>
          <xdr:colOff>285750</xdr:colOff>
          <xdr:row>159</xdr:row>
          <xdr:rowOff>19050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158</xdr:row>
          <xdr:rowOff>133350</xdr:rowOff>
        </xdr:from>
        <xdr:to>
          <xdr:col>27</xdr:col>
          <xdr:colOff>285750</xdr:colOff>
          <xdr:row>159</xdr:row>
          <xdr:rowOff>19050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178</xdr:row>
          <xdr:rowOff>133350</xdr:rowOff>
        </xdr:from>
        <xdr:to>
          <xdr:col>8</xdr:col>
          <xdr:colOff>266700</xdr:colOff>
          <xdr:row>179</xdr:row>
          <xdr:rowOff>28575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178</xdr:row>
          <xdr:rowOff>133350</xdr:rowOff>
        </xdr:from>
        <xdr:to>
          <xdr:col>23</xdr:col>
          <xdr:colOff>266700</xdr:colOff>
          <xdr:row>179</xdr:row>
          <xdr:rowOff>28575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178</xdr:row>
          <xdr:rowOff>133350</xdr:rowOff>
        </xdr:from>
        <xdr:to>
          <xdr:col>36</xdr:col>
          <xdr:colOff>266700</xdr:colOff>
          <xdr:row>179</xdr:row>
          <xdr:rowOff>28575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182</xdr:row>
          <xdr:rowOff>133350</xdr:rowOff>
        </xdr:from>
        <xdr:to>
          <xdr:col>22</xdr:col>
          <xdr:colOff>285750</xdr:colOff>
          <xdr:row>183</xdr:row>
          <xdr:rowOff>19050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182</xdr:row>
          <xdr:rowOff>133350</xdr:rowOff>
        </xdr:from>
        <xdr:to>
          <xdr:col>27</xdr:col>
          <xdr:colOff>295275</xdr:colOff>
          <xdr:row>183</xdr:row>
          <xdr:rowOff>19050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B794"/>
  <sheetViews>
    <sheetView showGridLines="0" tabSelected="1" topLeftCell="A101" zoomScale="70" zoomScaleNormal="70" zoomScaleSheetLayoutView="75" zoomScalePageLayoutView="75" workbookViewId="0">
      <selection activeCell="Z49" sqref="Z49"/>
    </sheetView>
  </sheetViews>
  <sheetFormatPr defaultColWidth="8.7109375" defaultRowHeight="20.25" customHeight="1" x14ac:dyDescent="0.25"/>
  <cols>
    <col min="1" max="1" width="6.42578125" style="1" customWidth="1"/>
    <col min="2" max="18" width="4.5703125" style="1" customWidth="1"/>
    <col min="19" max="46" width="4.5703125" style="26" customWidth="1"/>
    <col min="47" max="47" width="5.5703125" customWidth="1"/>
    <col min="48" max="78" width="5.5703125" style="26" customWidth="1"/>
    <col min="79" max="79" width="5.5703125" customWidth="1"/>
    <col min="81" max="16384" width="8.7109375" style="26"/>
  </cols>
  <sheetData>
    <row r="1" spans="1:80" s="25" customFormat="1" ht="21" thickBot="1" x14ac:dyDescent="0.35">
      <c r="A1" s="32"/>
      <c r="B1" s="32"/>
      <c r="C1" s="32"/>
      <c r="D1" s="32"/>
      <c r="E1" s="32"/>
      <c r="F1" s="32"/>
      <c r="G1" s="32"/>
      <c r="H1" s="32"/>
      <c r="I1" s="32"/>
      <c r="J1" s="32"/>
      <c r="K1" s="32"/>
      <c r="L1" s="32"/>
      <c r="M1" s="32"/>
      <c r="N1" s="32"/>
      <c r="O1" s="32"/>
      <c r="P1" s="32"/>
      <c r="Q1" s="32"/>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row>
    <row r="2" spans="1:80" ht="30.75" thickBot="1" x14ac:dyDescent="0.45">
      <c r="A2" s="235" t="s">
        <v>91</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2"/>
      <c r="AP2" s="233"/>
      <c r="AQ2" s="233"/>
      <c r="AR2" s="233"/>
      <c r="AS2" s="233"/>
      <c r="AT2" s="234"/>
      <c r="AU2" s="159"/>
      <c r="AV2"/>
      <c r="AW2"/>
      <c r="AX2"/>
      <c r="AY2"/>
      <c r="AZ2"/>
      <c r="BA2"/>
      <c r="BB2"/>
      <c r="BC2"/>
      <c r="BD2"/>
      <c r="BE2"/>
      <c r="BF2"/>
      <c r="BG2"/>
      <c r="BH2"/>
      <c r="BI2"/>
      <c r="BJ2"/>
      <c r="BK2"/>
      <c r="BL2"/>
      <c r="BM2"/>
      <c r="BN2"/>
      <c r="BO2"/>
      <c r="BP2"/>
      <c r="BQ2"/>
      <c r="BR2"/>
      <c r="BS2"/>
      <c r="BT2"/>
      <c r="BU2"/>
      <c r="BV2"/>
      <c r="BW2"/>
      <c r="BX2"/>
      <c r="BY2"/>
      <c r="BZ2"/>
    </row>
    <row r="3" spans="1:80" ht="18" x14ac:dyDescent="0.25">
      <c r="A3" s="2"/>
      <c r="B3" s="2"/>
      <c r="C3" s="2"/>
      <c r="D3" s="2"/>
      <c r="E3" s="2"/>
      <c r="F3" s="2"/>
      <c r="G3" s="2"/>
      <c r="H3" s="2"/>
      <c r="I3" s="2"/>
      <c r="J3" s="2"/>
      <c r="K3" s="2"/>
      <c r="L3" s="2"/>
      <c r="M3" s="2"/>
      <c r="N3" s="2"/>
      <c r="O3" s="2"/>
      <c r="P3" s="2"/>
      <c r="Q3" s="4"/>
      <c r="R3" s="4"/>
      <c r="S3" s="34"/>
      <c r="T3"/>
      <c r="U3"/>
      <c r="V3"/>
      <c r="W3"/>
      <c r="X3"/>
      <c r="Y3"/>
      <c r="Z3"/>
      <c r="AA3"/>
      <c r="AB3"/>
      <c r="AC3"/>
      <c r="AD3"/>
      <c r="AE3"/>
      <c r="AF3"/>
      <c r="AG3"/>
      <c r="AH3"/>
      <c r="AI3"/>
      <c r="AJ3"/>
      <c r="AK3"/>
      <c r="AL3"/>
      <c r="AM3"/>
      <c r="AN3" s="34"/>
      <c r="AO3" s="231" t="s">
        <v>153</v>
      </c>
      <c r="AP3" s="231"/>
      <c r="AQ3" s="231"/>
      <c r="AR3" s="231"/>
      <c r="AS3" s="231"/>
      <c r="AT3" s="231"/>
      <c r="AV3"/>
      <c r="AW3"/>
      <c r="AX3"/>
      <c r="AY3"/>
      <c r="AZ3"/>
      <c r="BA3"/>
      <c r="BB3"/>
      <c r="BC3"/>
      <c r="BD3"/>
      <c r="BE3"/>
      <c r="BF3"/>
      <c r="BG3"/>
      <c r="BH3"/>
      <c r="BI3"/>
      <c r="BJ3"/>
      <c r="BK3"/>
      <c r="BL3"/>
      <c r="BM3"/>
      <c r="BN3"/>
      <c r="BO3"/>
      <c r="BP3"/>
      <c r="BQ3"/>
      <c r="BR3"/>
      <c r="BS3"/>
      <c r="BT3"/>
      <c r="BU3"/>
      <c r="BV3"/>
      <c r="BW3"/>
      <c r="BX3"/>
      <c r="BY3"/>
      <c r="BZ3"/>
    </row>
    <row r="4" spans="1:80" x14ac:dyDescent="0.3">
      <c r="A4" s="236" t="s">
        <v>126</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c r="AP4"/>
      <c r="AQ4"/>
      <c r="AR4"/>
      <c r="AS4"/>
      <c r="AT4"/>
      <c r="AV4"/>
      <c r="AW4"/>
      <c r="AX4"/>
      <c r="AY4"/>
      <c r="AZ4"/>
      <c r="BA4"/>
      <c r="BB4"/>
      <c r="BC4"/>
      <c r="BD4"/>
      <c r="BE4"/>
      <c r="BF4"/>
      <c r="BG4"/>
      <c r="BH4"/>
      <c r="BI4"/>
      <c r="BJ4"/>
      <c r="BK4"/>
      <c r="BL4"/>
      <c r="BM4"/>
      <c r="BN4"/>
      <c r="BO4"/>
      <c r="BP4"/>
      <c r="BQ4"/>
      <c r="BR4"/>
      <c r="BS4"/>
      <c r="BT4"/>
      <c r="BU4"/>
      <c r="BV4"/>
      <c r="BW4"/>
      <c r="BX4"/>
      <c r="BY4"/>
      <c r="BZ4"/>
    </row>
    <row r="5" spans="1:80" x14ac:dyDescent="0.3">
      <c r="A5" s="35"/>
      <c r="B5" s="36"/>
      <c r="C5" s="36"/>
      <c r="D5" s="36"/>
      <c r="E5" s="36"/>
      <c r="F5" s="36"/>
      <c r="G5" s="36"/>
      <c r="H5" s="36"/>
      <c r="I5" s="36"/>
      <c r="J5" s="36"/>
      <c r="K5" s="36"/>
      <c r="L5" s="36"/>
      <c r="M5" s="36"/>
      <c r="N5" s="36"/>
      <c r="O5" s="36"/>
      <c r="P5" s="36"/>
      <c r="Q5" s="36"/>
      <c r="R5" s="36"/>
      <c r="S5" s="36"/>
      <c r="T5"/>
      <c r="U5"/>
      <c r="V5"/>
      <c r="W5"/>
      <c r="X5"/>
      <c r="Y5"/>
      <c r="Z5"/>
      <c r="AA5"/>
      <c r="AB5"/>
      <c r="AC5"/>
      <c r="AD5"/>
      <c r="AE5"/>
      <c r="AF5"/>
      <c r="AG5"/>
      <c r="AH5"/>
      <c r="AI5"/>
      <c r="AJ5"/>
      <c r="AK5"/>
      <c r="AL5"/>
      <c r="AM5"/>
      <c r="AN5"/>
      <c r="AO5"/>
      <c r="AP5"/>
      <c r="AQ5"/>
      <c r="AR5"/>
      <c r="AS5"/>
      <c r="AT5"/>
      <c r="AV5"/>
      <c r="AW5"/>
      <c r="AX5"/>
      <c r="AY5"/>
      <c r="AZ5"/>
      <c r="BA5"/>
      <c r="BB5"/>
      <c r="BC5"/>
      <c r="BD5"/>
      <c r="BE5"/>
      <c r="BF5"/>
      <c r="BG5"/>
      <c r="BH5"/>
      <c r="BI5"/>
      <c r="BJ5"/>
      <c r="BK5"/>
      <c r="BL5"/>
      <c r="BM5"/>
      <c r="BN5"/>
      <c r="BO5"/>
      <c r="BP5"/>
      <c r="BQ5"/>
      <c r="BR5"/>
      <c r="BS5"/>
      <c r="BT5"/>
      <c r="BU5"/>
      <c r="BV5"/>
      <c r="BW5"/>
      <c r="BX5"/>
      <c r="BY5"/>
      <c r="BZ5"/>
    </row>
    <row r="6" spans="1:80" ht="80.099999999999994" customHeight="1" x14ac:dyDescent="0.2">
      <c r="A6" s="241" t="s">
        <v>223</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V6"/>
      <c r="AW6"/>
      <c r="AX6"/>
      <c r="AY6"/>
      <c r="AZ6"/>
      <c r="BA6"/>
      <c r="BB6"/>
      <c r="BC6"/>
      <c r="BD6"/>
      <c r="BE6"/>
      <c r="BF6"/>
      <c r="BG6"/>
      <c r="BH6"/>
      <c r="BI6"/>
      <c r="BJ6"/>
      <c r="BK6"/>
      <c r="BL6"/>
      <c r="BM6"/>
      <c r="BN6"/>
      <c r="BO6"/>
      <c r="BP6"/>
      <c r="BQ6"/>
      <c r="BR6"/>
      <c r="BS6"/>
      <c r="BT6"/>
      <c r="BU6"/>
      <c r="BV6"/>
      <c r="BW6"/>
      <c r="BX6"/>
      <c r="BY6"/>
      <c r="BZ6"/>
    </row>
    <row r="7" spans="1:80" ht="18" x14ac:dyDescent="0.25">
      <c r="A7" s="242" t="s">
        <v>682</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110"/>
      <c r="AV7"/>
      <c r="AW7"/>
      <c r="AX7"/>
      <c r="AY7"/>
      <c r="AZ7"/>
      <c r="BA7"/>
      <c r="BB7"/>
      <c r="BC7"/>
      <c r="BD7"/>
      <c r="BE7"/>
      <c r="BF7"/>
      <c r="BG7"/>
      <c r="BH7"/>
      <c r="BI7"/>
      <c r="BJ7"/>
      <c r="BK7"/>
      <c r="BL7"/>
      <c r="BM7"/>
      <c r="BN7"/>
      <c r="BO7"/>
      <c r="BP7"/>
      <c r="BQ7"/>
      <c r="BR7"/>
      <c r="BS7"/>
      <c r="BT7"/>
      <c r="BU7"/>
      <c r="BV7"/>
      <c r="BW7"/>
      <c r="BX7"/>
      <c r="BY7"/>
      <c r="BZ7"/>
    </row>
    <row r="8" spans="1:80" ht="14.25" x14ac:dyDescent="0.2">
      <c r="A8" s="20"/>
      <c r="B8" s="20"/>
      <c r="C8" s="20"/>
      <c r="D8" s="20"/>
      <c r="E8" s="20"/>
      <c r="F8" s="20"/>
      <c r="G8" s="20"/>
      <c r="H8" s="20"/>
      <c r="I8" s="20"/>
      <c r="J8" s="20"/>
      <c r="K8" s="20"/>
      <c r="L8" s="20"/>
      <c r="M8" s="20"/>
      <c r="N8" s="20"/>
      <c r="O8" s="20"/>
      <c r="P8" s="20"/>
      <c r="Q8" s="20"/>
      <c r="R8" s="20"/>
      <c r="S8" s="20"/>
      <c r="T8"/>
      <c r="U8"/>
      <c r="V8"/>
      <c r="W8"/>
      <c r="X8"/>
      <c r="Y8"/>
      <c r="Z8"/>
      <c r="AA8"/>
      <c r="AB8"/>
      <c r="AC8"/>
      <c r="AD8"/>
      <c r="AE8"/>
      <c r="AF8"/>
      <c r="AG8"/>
      <c r="AH8"/>
      <c r="AI8"/>
      <c r="AJ8"/>
      <c r="AK8"/>
      <c r="AL8"/>
      <c r="AM8"/>
      <c r="AN8"/>
      <c r="AO8"/>
      <c r="AP8"/>
      <c r="AQ8"/>
      <c r="AR8"/>
      <c r="AS8"/>
      <c r="AT8"/>
      <c r="AV8"/>
      <c r="AW8"/>
      <c r="AX8"/>
      <c r="AY8"/>
      <c r="AZ8"/>
      <c r="BA8"/>
      <c r="BB8"/>
      <c r="BC8"/>
      <c r="BD8"/>
      <c r="BE8"/>
      <c r="BF8"/>
      <c r="BG8"/>
      <c r="BH8"/>
      <c r="BI8"/>
      <c r="BJ8"/>
      <c r="BK8"/>
      <c r="BL8"/>
      <c r="BM8"/>
      <c r="BN8"/>
      <c r="BO8"/>
      <c r="BP8"/>
      <c r="BQ8"/>
      <c r="BR8"/>
      <c r="BS8"/>
      <c r="BT8"/>
      <c r="BU8"/>
      <c r="BV8"/>
      <c r="BW8"/>
      <c r="BX8"/>
      <c r="BY8"/>
      <c r="BZ8"/>
    </row>
    <row r="9" spans="1:80" ht="18.75" thickBot="1" x14ac:dyDescent="0.3">
      <c r="A9" s="2"/>
      <c r="B9" s="2"/>
      <c r="C9" s="2"/>
      <c r="D9" s="2"/>
      <c r="E9" s="2"/>
      <c r="F9" s="2"/>
      <c r="G9" s="2"/>
      <c r="H9" s="2"/>
      <c r="I9" s="2"/>
      <c r="J9" s="2"/>
      <c r="K9" s="2"/>
      <c r="L9" s="2"/>
      <c r="M9" s="2"/>
      <c r="N9" s="2"/>
      <c r="O9" s="2"/>
      <c r="P9" s="2"/>
      <c r="Q9" s="2"/>
      <c r="R9" s="2"/>
      <c r="S9"/>
      <c r="T9"/>
      <c r="U9"/>
      <c r="V9"/>
      <c r="W9"/>
      <c r="X9"/>
      <c r="Y9"/>
      <c r="Z9"/>
      <c r="AA9"/>
      <c r="AB9"/>
      <c r="AC9"/>
      <c r="AD9"/>
      <c r="AE9"/>
      <c r="AF9"/>
      <c r="AG9"/>
      <c r="AH9"/>
      <c r="AI9"/>
      <c r="AJ9"/>
      <c r="AK9"/>
      <c r="AL9"/>
      <c r="AM9"/>
      <c r="AN9"/>
      <c r="AO9"/>
      <c r="AP9"/>
      <c r="AQ9"/>
      <c r="AR9"/>
      <c r="AS9"/>
      <c r="AT9"/>
      <c r="AU9" s="110"/>
      <c r="AV9"/>
      <c r="AW9"/>
      <c r="AX9"/>
      <c r="AY9"/>
      <c r="AZ9"/>
      <c r="BA9"/>
      <c r="BB9"/>
      <c r="BC9"/>
      <c r="BD9"/>
      <c r="BE9"/>
      <c r="BF9"/>
      <c r="BG9"/>
      <c r="BH9"/>
      <c r="BI9"/>
      <c r="BJ9"/>
      <c r="BK9"/>
      <c r="BL9"/>
      <c r="BM9"/>
      <c r="BN9"/>
      <c r="BO9"/>
      <c r="BP9"/>
      <c r="BQ9"/>
      <c r="BR9"/>
      <c r="BS9"/>
      <c r="BT9"/>
      <c r="BU9"/>
      <c r="BV9"/>
      <c r="BW9"/>
      <c r="BX9"/>
      <c r="BY9"/>
      <c r="BZ9"/>
    </row>
    <row r="10" spans="1:80" ht="30.4" customHeight="1" x14ac:dyDescent="0.25">
      <c r="A10" s="37" t="s">
        <v>86</v>
      </c>
      <c r="B10" s="37"/>
      <c r="C10" s="37"/>
      <c r="D10" s="37"/>
      <c r="E10" s="37"/>
      <c r="F10" s="37"/>
      <c r="G10" s="37"/>
      <c r="H10" s="37"/>
      <c r="I10" s="37"/>
      <c r="J10" s="37"/>
      <c r="K10" s="37"/>
      <c r="L10" s="37"/>
      <c r="M10" s="4"/>
      <c r="N10" s="4"/>
      <c r="O10" s="4"/>
      <c r="P10" s="4"/>
      <c r="Q10" s="4"/>
      <c r="R10" s="4"/>
      <c r="S10"/>
      <c r="T10"/>
      <c r="U10"/>
      <c r="V10"/>
      <c r="W10" s="38"/>
      <c r="X10" s="240" t="s">
        <v>155</v>
      </c>
      <c r="Y10" s="240"/>
      <c r="Z10" s="240"/>
      <c r="AA10" s="240"/>
      <c r="AB10" s="240"/>
      <c r="AC10" s="239"/>
      <c r="AD10" s="239"/>
      <c r="AE10" s="239"/>
      <c r="AF10" s="239"/>
      <c r="AG10" s="239"/>
      <c r="AH10" s="239"/>
      <c r="AI10" s="239"/>
      <c r="AJ10" s="239"/>
      <c r="AK10" s="239"/>
      <c r="AL10" s="239"/>
      <c r="AM10" s="239"/>
      <c r="AN10" s="239"/>
      <c r="AO10" s="39"/>
      <c r="AP10"/>
      <c r="AQ10"/>
      <c r="AR10"/>
      <c r="AS10"/>
      <c r="AT10"/>
      <c r="AU10" s="110"/>
      <c r="AV10"/>
      <c r="AW10"/>
      <c r="AX10"/>
      <c r="AY10"/>
      <c r="AZ10"/>
      <c r="BA10"/>
      <c r="BB10"/>
      <c r="BC10"/>
      <c r="BD10"/>
      <c r="BE10"/>
      <c r="BF10"/>
      <c r="BG10"/>
      <c r="BH10"/>
      <c r="BI10"/>
      <c r="BJ10"/>
      <c r="BK10"/>
      <c r="BL10"/>
      <c r="BM10"/>
      <c r="BN10"/>
      <c r="BO10"/>
      <c r="BP10"/>
      <c r="BQ10"/>
      <c r="BR10"/>
      <c r="BS10"/>
      <c r="BT10"/>
      <c r="BU10"/>
      <c r="BV10"/>
      <c r="BW10"/>
      <c r="BX10"/>
      <c r="BY10"/>
      <c r="BZ10"/>
    </row>
    <row r="11" spans="1:80" ht="30.4" customHeight="1" x14ac:dyDescent="0.25">
      <c r="A11" s="198" t="s">
        <v>0</v>
      </c>
      <c r="B11" s="198"/>
      <c r="C11" s="198"/>
      <c r="D11" s="198"/>
      <c r="E11" s="198"/>
      <c r="F11" s="198"/>
      <c r="G11" s="237"/>
      <c r="H11" s="237"/>
      <c r="I11" s="237"/>
      <c r="J11" s="237"/>
      <c r="K11"/>
      <c r="L11" s="4"/>
      <c r="M11" s="4"/>
      <c r="N11" s="4"/>
      <c r="O11" s="4"/>
      <c r="P11" s="4"/>
      <c r="Q11" s="4"/>
      <c r="R11" s="4"/>
      <c r="S11"/>
      <c r="T11"/>
      <c r="U11"/>
      <c r="V11"/>
      <c r="W11" s="40"/>
      <c r="X11" s="199" t="s">
        <v>156</v>
      </c>
      <c r="Y11" s="199"/>
      <c r="Z11" s="199"/>
      <c r="AA11" s="199"/>
      <c r="AB11" s="199"/>
      <c r="AC11" s="185"/>
      <c r="AD11" s="185"/>
      <c r="AE11" s="185"/>
      <c r="AF11" s="185"/>
      <c r="AG11" s="185"/>
      <c r="AH11" s="185"/>
      <c r="AI11" s="185"/>
      <c r="AJ11" s="185"/>
      <c r="AK11" s="185"/>
      <c r="AL11" s="185"/>
      <c r="AM11" s="185"/>
      <c r="AN11" s="185"/>
      <c r="AO11" s="41"/>
      <c r="AP11"/>
      <c r="AQ11"/>
      <c r="AR11"/>
      <c r="AS11"/>
      <c r="AT11"/>
      <c r="AU11" s="110"/>
      <c r="AV11"/>
      <c r="AW11"/>
      <c r="AX11"/>
      <c r="AY11"/>
      <c r="AZ11"/>
      <c r="BA11"/>
      <c r="BB11"/>
      <c r="BC11"/>
      <c r="BD11"/>
      <c r="BE11"/>
      <c r="BF11"/>
      <c r="BG11"/>
      <c r="BH11"/>
      <c r="BI11"/>
      <c r="BJ11"/>
      <c r="BK11"/>
      <c r="BL11"/>
      <c r="BM11"/>
      <c r="BN11"/>
      <c r="BO11"/>
      <c r="BP11"/>
      <c r="BQ11"/>
      <c r="BR11"/>
      <c r="BS11"/>
      <c r="BT11"/>
      <c r="BU11"/>
      <c r="BV11"/>
      <c r="BW11"/>
      <c r="BX11"/>
      <c r="BY11"/>
      <c r="BZ11"/>
    </row>
    <row r="12" spans="1:80" ht="30.4" customHeight="1" x14ac:dyDescent="0.25">
      <c r="A12" s="198" t="s">
        <v>5</v>
      </c>
      <c r="B12" s="198"/>
      <c r="C12" s="198"/>
      <c r="D12" s="198"/>
      <c r="E12" s="198"/>
      <c r="F12" s="198"/>
      <c r="G12" s="238"/>
      <c r="H12" s="238"/>
      <c r="I12" s="238"/>
      <c r="J12" s="238"/>
      <c r="K12"/>
      <c r="L12" s="4"/>
      <c r="M12" s="4"/>
      <c r="N12" s="4"/>
      <c r="O12" s="4"/>
      <c r="P12" s="4"/>
      <c r="Q12" s="4"/>
      <c r="R12" s="4"/>
      <c r="S12"/>
      <c r="T12"/>
      <c r="U12"/>
      <c r="V12"/>
      <c r="W12" s="40"/>
      <c r="X12" s="17" t="s">
        <v>158</v>
      </c>
      <c r="Y12" s="17"/>
      <c r="Z12"/>
      <c r="AA12"/>
      <c r="AB12"/>
      <c r="AC12" s="243"/>
      <c r="AD12" s="244"/>
      <c r="AE12" s="244"/>
      <c r="AF12" s="244"/>
      <c r="AG12" s="244"/>
      <c r="AH12" s="244"/>
      <c r="AI12" s="244"/>
      <c r="AJ12" s="244"/>
      <c r="AK12" s="244"/>
      <c r="AL12" s="244"/>
      <c r="AM12" s="244"/>
      <c r="AN12" s="244"/>
      <c r="AO12" s="41"/>
      <c r="AP12"/>
      <c r="AQ12"/>
      <c r="AR12"/>
      <c r="AS12"/>
      <c r="AT12"/>
      <c r="AV12"/>
      <c r="AW12"/>
      <c r="AX12"/>
      <c r="AY12"/>
      <c r="AZ12"/>
      <c r="BA12"/>
      <c r="BB12"/>
      <c r="BC12"/>
      <c r="BD12"/>
      <c r="BE12"/>
      <c r="BF12"/>
      <c r="BG12"/>
      <c r="BH12"/>
      <c r="BI12"/>
      <c r="BJ12"/>
      <c r="BK12"/>
      <c r="BL12"/>
      <c r="BM12"/>
      <c r="BN12"/>
      <c r="BO12"/>
      <c r="BP12"/>
      <c r="BQ12"/>
      <c r="BR12"/>
      <c r="BS12"/>
      <c r="BT12"/>
      <c r="BU12"/>
      <c r="BV12"/>
      <c r="BW12"/>
      <c r="BX12"/>
      <c r="BY12"/>
      <c r="BZ12"/>
    </row>
    <row r="13" spans="1:80" ht="30.4" customHeight="1" x14ac:dyDescent="0.25">
      <c r="A13" s="4"/>
      <c r="B13" s="4"/>
      <c r="C13" s="4"/>
      <c r="D13" s="4"/>
      <c r="E13" s="4"/>
      <c r="F13" s="5"/>
      <c r="G13" s="5"/>
      <c r="H13" s="5"/>
      <c r="I13" s="13"/>
      <c r="J13" s="4"/>
      <c r="K13" s="4"/>
      <c r="L13" s="4"/>
      <c r="M13" s="4"/>
      <c r="N13" s="4"/>
      <c r="O13" s="4"/>
      <c r="P13" s="4"/>
      <c r="Q13" s="4"/>
      <c r="R13" s="4"/>
      <c r="S13"/>
      <c r="T13"/>
      <c r="U13"/>
      <c r="V13"/>
      <c r="W13" s="40"/>
      <c r="X13" s="17" t="s">
        <v>157</v>
      </c>
      <c r="Y13" s="17"/>
      <c r="Z13"/>
      <c r="AA13"/>
      <c r="AB13"/>
      <c r="AC13" s="201"/>
      <c r="AD13" s="201"/>
      <c r="AE13" s="201"/>
      <c r="AF13" s="201"/>
      <c r="AG13" s="201"/>
      <c r="AH13" s="201"/>
      <c r="AI13" s="201"/>
      <c r="AJ13" s="201"/>
      <c r="AK13" s="201"/>
      <c r="AL13" s="201"/>
      <c r="AM13" s="201"/>
      <c r="AN13" s="201"/>
      <c r="AO13" s="41"/>
      <c r="AP13"/>
      <c r="AQ13"/>
      <c r="AR13"/>
      <c r="AS13"/>
      <c r="AT13"/>
      <c r="AU13" s="110"/>
      <c r="AV13"/>
      <c r="AW13"/>
      <c r="AX13"/>
      <c r="AY13"/>
      <c r="AZ13"/>
      <c r="BA13"/>
      <c r="BB13"/>
      <c r="BC13"/>
      <c r="BD13"/>
      <c r="BE13"/>
      <c r="BF13"/>
      <c r="BG13"/>
      <c r="BH13"/>
      <c r="BI13"/>
      <c r="BJ13"/>
      <c r="BK13"/>
      <c r="BL13"/>
      <c r="BM13"/>
      <c r="BN13"/>
      <c r="BO13"/>
      <c r="BP13"/>
      <c r="BQ13"/>
      <c r="BR13"/>
      <c r="BS13"/>
      <c r="BT13"/>
      <c r="BU13"/>
      <c r="BV13"/>
      <c r="BW13"/>
      <c r="BX13"/>
      <c r="BY13"/>
      <c r="BZ13"/>
    </row>
    <row r="14" spans="1:80" ht="15" customHeight="1" thickBot="1" x14ac:dyDescent="0.3">
      <c r="A14" s="4"/>
      <c r="B14" s="4"/>
      <c r="C14" s="4"/>
      <c r="D14" s="5"/>
      <c r="E14" s="5"/>
      <c r="F14" s="9"/>
      <c r="G14" s="9"/>
      <c r="H14" s="9"/>
      <c r="I14" s="13"/>
      <c r="J14" s="4"/>
      <c r="K14" s="4"/>
      <c r="L14" s="4"/>
      <c r="M14" s="4"/>
      <c r="N14" s="4"/>
      <c r="O14" s="4"/>
      <c r="P14" s="4"/>
      <c r="Q14" s="4"/>
      <c r="R14" s="4"/>
      <c r="S14"/>
      <c r="T14"/>
      <c r="U14"/>
      <c r="V14"/>
      <c r="W14" s="42"/>
      <c r="X14" s="43"/>
      <c r="Y14" s="43"/>
      <c r="Z14" s="44"/>
      <c r="AA14" s="45"/>
      <c r="AB14" s="45"/>
      <c r="AC14" s="45"/>
      <c r="AD14" s="45"/>
      <c r="AE14" s="45"/>
      <c r="AF14" s="45"/>
      <c r="AG14" s="46"/>
      <c r="AH14" s="46"/>
      <c r="AI14" s="46"/>
      <c r="AJ14" s="46"/>
      <c r="AK14" s="46"/>
      <c r="AL14" s="46"/>
      <c r="AM14" s="46"/>
      <c r="AN14" s="46"/>
      <c r="AO14" s="47"/>
      <c r="AP14"/>
      <c r="AQ14"/>
      <c r="AR14"/>
      <c r="AS14"/>
      <c r="AT14"/>
      <c r="AV14"/>
      <c r="AW14"/>
      <c r="AX14"/>
      <c r="AY14"/>
      <c r="AZ14"/>
      <c r="BA14"/>
      <c r="BB14"/>
      <c r="BC14"/>
      <c r="BD14"/>
      <c r="BE14"/>
      <c r="BF14"/>
      <c r="BG14"/>
      <c r="BH14"/>
      <c r="BI14"/>
      <c r="BJ14"/>
      <c r="BK14"/>
      <c r="BL14"/>
      <c r="BM14"/>
      <c r="BN14"/>
      <c r="BO14"/>
      <c r="BP14"/>
      <c r="BQ14"/>
      <c r="BR14"/>
      <c r="BS14"/>
      <c r="BT14"/>
      <c r="BU14"/>
      <c r="BV14"/>
      <c r="BW14"/>
      <c r="BX14"/>
      <c r="BY14"/>
      <c r="BZ14"/>
    </row>
    <row r="15" spans="1:80" ht="15" customHeight="1" x14ac:dyDescent="0.25">
      <c r="A15" s="4"/>
      <c r="B15" s="4"/>
      <c r="C15" s="4"/>
      <c r="D15" s="13"/>
      <c r="E15" s="13"/>
      <c r="F15" s="13"/>
      <c r="G15" s="13"/>
      <c r="H15" s="13"/>
      <c r="I15" s="13"/>
      <c r="J15" s="4"/>
      <c r="K15" s="4"/>
      <c r="L15" s="4"/>
      <c r="M15" s="4"/>
      <c r="N15" s="4"/>
      <c r="O15" s="4"/>
      <c r="P15" s="4"/>
      <c r="Q15" s="4"/>
      <c r="R15" s="4"/>
      <c r="S15"/>
      <c r="T15"/>
      <c r="U15"/>
      <c r="V15"/>
      <c r="W15"/>
      <c r="X15"/>
      <c r="Y15"/>
      <c r="Z15"/>
      <c r="AA15"/>
      <c r="AB15"/>
      <c r="AC15"/>
      <c r="AD15"/>
      <c r="AE15"/>
      <c r="AF15"/>
      <c r="AG15"/>
      <c r="AH15"/>
      <c r="AI15"/>
      <c r="AJ15"/>
      <c r="AK15"/>
      <c r="AL15"/>
      <c r="AM15"/>
      <c r="AN15"/>
      <c r="AO15"/>
      <c r="AP15"/>
      <c r="AQ15"/>
      <c r="AR15"/>
      <c r="AS15"/>
      <c r="AT15"/>
      <c r="AV15"/>
      <c r="AW15"/>
      <c r="AX15"/>
      <c r="AY15"/>
      <c r="AZ15"/>
      <c r="BA15"/>
      <c r="BB15"/>
      <c r="BC15"/>
      <c r="BD15"/>
      <c r="BE15"/>
      <c r="BF15"/>
      <c r="BG15"/>
      <c r="BH15"/>
      <c r="BI15"/>
      <c r="BJ15"/>
      <c r="BK15"/>
      <c r="BL15"/>
      <c r="BM15"/>
      <c r="BN15"/>
      <c r="BO15"/>
      <c r="BP15"/>
      <c r="BQ15"/>
      <c r="BR15"/>
      <c r="BS15"/>
      <c r="BT15"/>
      <c r="BU15"/>
      <c r="BV15"/>
      <c r="BW15"/>
      <c r="BX15"/>
      <c r="BY15"/>
      <c r="BZ15"/>
    </row>
    <row r="16" spans="1:80" ht="30.4" customHeight="1" x14ac:dyDescent="0.25">
      <c r="A16" s="198" t="s">
        <v>1</v>
      </c>
      <c r="B16" s="198"/>
      <c r="C16" s="198"/>
      <c r="D16" s="198"/>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c r="AQ16"/>
      <c r="AR16"/>
      <c r="AS16"/>
      <c r="AT16"/>
      <c r="AV16"/>
      <c r="AW16"/>
      <c r="AX16"/>
      <c r="AY16"/>
      <c r="AZ16"/>
      <c r="BA16"/>
      <c r="BB16"/>
      <c r="BC16"/>
      <c r="BD16"/>
      <c r="BE16"/>
      <c r="BF16"/>
      <c r="BG16"/>
      <c r="BH16"/>
      <c r="BI16"/>
      <c r="BJ16"/>
      <c r="BK16"/>
      <c r="BL16"/>
      <c r="BM16"/>
      <c r="BN16"/>
      <c r="BO16"/>
      <c r="BP16"/>
      <c r="BQ16"/>
      <c r="BR16"/>
      <c r="BS16"/>
      <c r="BT16"/>
      <c r="BU16"/>
      <c r="BV16"/>
      <c r="BW16"/>
      <c r="BX16"/>
      <c r="BY16"/>
      <c r="BZ16"/>
    </row>
    <row r="17" spans="1:78" ht="30.4" customHeight="1" x14ac:dyDescent="0.25">
      <c r="A17" s="227" t="s">
        <v>159</v>
      </c>
      <c r="B17" s="179"/>
      <c r="C17" s="179"/>
      <c r="D17" s="179"/>
      <c r="E17" s="179"/>
      <c r="F17" s="179"/>
      <c r="G17" s="179"/>
      <c r="H17" s="179"/>
      <c r="I17" s="179"/>
      <c r="J17" s="179"/>
      <c r="K17" s="179"/>
      <c r="L17" s="179"/>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c r="AQ17"/>
      <c r="AR17"/>
      <c r="AS17"/>
      <c r="AT17"/>
      <c r="AV17"/>
      <c r="AW17"/>
      <c r="AX17"/>
      <c r="AY17"/>
      <c r="AZ17"/>
      <c r="BA17"/>
      <c r="BB17"/>
      <c r="BC17"/>
      <c r="BD17"/>
      <c r="BE17"/>
      <c r="BF17"/>
      <c r="BG17"/>
      <c r="BH17"/>
      <c r="BI17"/>
      <c r="BJ17"/>
      <c r="BK17"/>
      <c r="BL17"/>
      <c r="BM17"/>
      <c r="BN17"/>
      <c r="BO17"/>
      <c r="BP17"/>
      <c r="BQ17"/>
      <c r="BR17"/>
      <c r="BS17"/>
      <c r="BT17"/>
      <c r="BU17"/>
      <c r="BV17"/>
      <c r="BW17"/>
      <c r="BX17"/>
      <c r="BY17"/>
      <c r="BZ17"/>
    </row>
    <row r="18" spans="1:78" ht="30.4" customHeight="1" x14ac:dyDescent="0.25">
      <c r="A18" s="4"/>
      <c r="B18" s="4"/>
      <c r="C18" s="4"/>
      <c r="D18" s="4"/>
      <c r="E18" s="4"/>
      <c r="F18" s="4"/>
      <c r="G18" s="4"/>
      <c r="H18" s="4"/>
      <c r="I18" s="4"/>
      <c r="J18" s="4"/>
      <c r="K18" s="4"/>
      <c r="L18" s="4"/>
      <c r="M18" s="4"/>
      <c r="N18" s="4"/>
      <c r="O18" s="4"/>
      <c r="P18" s="4"/>
      <c r="Q18" s="4"/>
      <c r="R18" s="4"/>
      <c r="S18"/>
      <c r="T18"/>
      <c r="U18"/>
      <c r="V18"/>
      <c r="W18"/>
      <c r="X18"/>
      <c r="Y18"/>
      <c r="Z18"/>
      <c r="AA18"/>
      <c r="AB18"/>
      <c r="AC18"/>
      <c r="AD18"/>
      <c r="AE18"/>
      <c r="AF18"/>
      <c r="AG18"/>
      <c r="AH18"/>
      <c r="AI18"/>
      <c r="AJ18"/>
      <c r="AK18"/>
      <c r="AL18"/>
      <c r="AM18"/>
      <c r="AN18"/>
      <c r="AO18"/>
      <c r="AP18"/>
      <c r="AQ18"/>
      <c r="AR18"/>
      <c r="AS18"/>
      <c r="AT18"/>
      <c r="AV18"/>
      <c r="AW18"/>
      <c r="AX18"/>
      <c r="AY18"/>
      <c r="AZ18"/>
      <c r="BA18"/>
      <c r="BB18"/>
      <c r="BC18"/>
      <c r="BD18"/>
      <c r="BE18"/>
      <c r="BF18"/>
      <c r="BG18"/>
      <c r="BH18"/>
      <c r="BI18"/>
      <c r="BJ18"/>
      <c r="BK18"/>
      <c r="BL18"/>
      <c r="BM18"/>
      <c r="BN18"/>
      <c r="BO18"/>
      <c r="BP18"/>
      <c r="BQ18"/>
      <c r="BR18"/>
      <c r="BS18"/>
      <c r="BT18"/>
      <c r="BU18"/>
      <c r="BV18"/>
      <c r="BW18"/>
      <c r="BX18"/>
      <c r="BY18"/>
      <c r="BZ18"/>
    </row>
    <row r="19" spans="1:78" ht="30.4" customHeight="1" x14ac:dyDescent="0.25">
      <c r="A19" s="198" t="s">
        <v>3</v>
      </c>
      <c r="B19" s="198"/>
      <c r="C19" s="198"/>
      <c r="D19" s="198"/>
      <c r="E19" s="198"/>
      <c r="F19" s="4"/>
      <c r="G19" s="4"/>
      <c r="H19" s="4"/>
      <c r="I19" s="8" t="s">
        <v>2</v>
      </c>
      <c r="J19" s="229"/>
      <c r="K19" s="229"/>
      <c r="L19" s="229"/>
      <c r="M19" s="229"/>
      <c r="N19" s="229"/>
      <c r="O19" s="4"/>
      <c r="P19" s="4"/>
      <c r="Q19" s="4"/>
      <c r="R19"/>
      <c r="S19"/>
      <c r="T19"/>
      <c r="U19"/>
      <c r="V19"/>
      <c r="W19"/>
      <c r="X19"/>
      <c r="Y19"/>
      <c r="Z19"/>
      <c r="AA19" s="48"/>
      <c r="AB19" s="49"/>
      <c r="AC19" s="49"/>
      <c r="AD19" s="4"/>
      <c r="AE19" s="50"/>
      <c r="AF19" s="50"/>
      <c r="AG19" s="164"/>
      <c r="AH19" s="4"/>
      <c r="AI19" s="50"/>
      <c r="AJ19" s="50"/>
      <c r="AK19" s="4"/>
      <c r="AL19" s="4"/>
      <c r="AM19" s="51" t="s">
        <v>9</v>
      </c>
      <c r="AN19" s="4"/>
      <c r="AO19" s="4"/>
      <c r="AP19" s="4"/>
      <c r="AQ19"/>
      <c r="AR19"/>
      <c r="AS19"/>
      <c r="AT19"/>
      <c r="AV19"/>
      <c r="AW19"/>
      <c r="AX19"/>
      <c r="AY19"/>
      <c r="AZ19"/>
      <c r="BA19"/>
      <c r="BB19"/>
      <c r="BC19"/>
      <c r="BD19"/>
      <c r="BE19"/>
      <c r="BF19"/>
      <c r="BG19"/>
      <c r="BH19"/>
      <c r="BI19"/>
      <c r="BJ19"/>
      <c r="BK19"/>
      <c r="BL19"/>
      <c r="BM19"/>
      <c r="BN19"/>
      <c r="BO19"/>
      <c r="BP19"/>
      <c r="BQ19"/>
      <c r="BR19"/>
      <c r="BS19"/>
      <c r="BT19"/>
      <c r="BU19"/>
      <c r="BV19"/>
      <c r="BW19"/>
      <c r="BX19"/>
      <c r="BY19"/>
      <c r="BZ19"/>
    </row>
    <row r="20" spans="1:78" ht="30.4" customHeight="1" x14ac:dyDescent="0.25">
      <c r="A20" s="16" t="s">
        <v>160</v>
      </c>
      <c r="B20" s="16"/>
      <c r="C20" s="16"/>
      <c r="D20" s="4"/>
      <c r="E20" s="4"/>
      <c r="F20" s="4"/>
      <c r="G20" s="4"/>
      <c r="H20" s="4"/>
      <c r="I20" s="8" t="s">
        <v>2</v>
      </c>
      <c r="J20" s="229"/>
      <c r="K20" s="229"/>
      <c r="L20" s="229"/>
      <c r="M20" s="229"/>
      <c r="N20" s="229"/>
      <c r="O20" s="179"/>
      <c r="P20" s="179"/>
      <c r="Q20" s="228" t="str">
        <f>IF(J20&gt;0,J20/$J$19,"")</f>
        <v/>
      </c>
      <c r="R20" s="228"/>
      <c r="S20" s="228"/>
      <c r="T20" s="179" t="s">
        <v>26</v>
      </c>
      <c r="U20" s="179"/>
      <c r="V20" s="179"/>
      <c r="W20" s="179"/>
      <c r="X20" s="179"/>
      <c r="Y20" s="2"/>
      <c r="Z20"/>
      <c r="AA20"/>
      <c r="AB20"/>
      <c r="AC20"/>
      <c r="AD20"/>
      <c r="AE20"/>
      <c r="AF20"/>
      <c r="AG20"/>
      <c r="AH20"/>
      <c r="AI20"/>
      <c r="AJ20"/>
      <c r="AK20"/>
      <c r="AL20"/>
      <c r="AM20"/>
      <c r="AN20"/>
      <c r="AO20"/>
      <c r="AP20"/>
      <c r="AQ20"/>
      <c r="AR20"/>
      <c r="AS20"/>
      <c r="AT20"/>
      <c r="AV20"/>
      <c r="AW20"/>
      <c r="AX20"/>
      <c r="AY20"/>
      <c r="AZ20"/>
      <c r="BA20"/>
      <c r="BB20"/>
      <c r="BC20"/>
      <c r="BD20"/>
      <c r="BE20"/>
      <c r="BF20"/>
      <c r="BG20"/>
      <c r="BH20"/>
      <c r="BI20"/>
      <c r="BJ20"/>
      <c r="BK20"/>
      <c r="BL20"/>
      <c r="BM20"/>
      <c r="BN20"/>
      <c r="BO20"/>
      <c r="BP20"/>
      <c r="BQ20"/>
      <c r="BR20"/>
      <c r="BS20"/>
      <c r="BT20"/>
      <c r="BU20"/>
      <c r="BV20"/>
      <c r="BW20"/>
      <c r="BX20"/>
      <c r="BY20"/>
      <c r="BZ20"/>
    </row>
    <row r="21" spans="1:78" ht="30.4" customHeight="1" x14ac:dyDescent="0.25">
      <c r="A21" s="16" t="s">
        <v>161</v>
      </c>
      <c r="B21" s="16"/>
      <c r="C21" s="16"/>
      <c r="D21" s="4"/>
      <c r="E21" s="4"/>
      <c r="F21" s="4"/>
      <c r="G21" s="4"/>
      <c r="H21" s="4"/>
      <c r="I21" s="8" t="s">
        <v>2</v>
      </c>
      <c r="J21" s="229"/>
      <c r="K21" s="229"/>
      <c r="L21" s="229"/>
      <c r="M21" s="229"/>
      <c r="N21" s="229"/>
      <c r="O21" s="179"/>
      <c r="P21" s="179"/>
      <c r="Q21" s="230" t="str">
        <f>IF(J21&gt;0,J21/$J$19,"")</f>
        <v/>
      </c>
      <c r="R21" s="230"/>
      <c r="S21" s="230"/>
      <c r="T21" s="179" t="s">
        <v>26</v>
      </c>
      <c r="U21" s="179"/>
      <c r="V21" s="179"/>
      <c r="W21" s="179"/>
      <c r="X21" s="179"/>
      <c r="Y21" s="2"/>
      <c r="Z21"/>
      <c r="AA21"/>
      <c r="AB21"/>
      <c r="AC21"/>
      <c r="AD21"/>
      <c r="AE21"/>
      <c r="AF21" s="4"/>
      <c r="AG21" s="4"/>
      <c r="AH21" s="4"/>
      <c r="AI21"/>
      <c r="AJ21"/>
      <c r="AK21"/>
      <c r="AL21"/>
      <c r="AM21"/>
      <c r="AN21"/>
      <c r="AO21"/>
      <c r="AP21"/>
      <c r="AQ21"/>
      <c r="AR21"/>
      <c r="AS21"/>
      <c r="AT21"/>
      <c r="AV21"/>
      <c r="AW21"/>
      <c r="AX21"/>
      <c r="AY21"/>
      <c r="AZ21"/>
      <c r="BA21"/>
      <c r="BB21"/>
      <c r="BC21"/>
      <c r="BD21"/>
      <c r="BE21"/>
      <c r="BF21"/>
      <c r="BG21"/>
      <c r="BH21"/>
      <c r="BI21"/>
      <c r="BJ21"/>
      <c r="BK21"/>
      <c r="BL21"/>
      <c r="BM21"/>
      <c r="BN21"/>
      <c r="BO21"/>
      <c r="BP21"/>
      <c r="BQ21"/>
      <c r="BR21"/>
      <c r="BS21"/>
      <c r="BT21"/>
      <c r="BU21"/>
      <c r="BV21"/>
      <c r="BW21"/>
      <c r="BX21"/>
      <c r="BY21"/>
      <c r="BZ21"/>
    </row>
    <row r="22" spans="1:78" ht="30.4" customHeight="1" x14ac:dyDescent="0.25">
      <c r="A22"/>
      <c r="B22" s="17" t="s">
        <v>36</v>
      </c>
      <c r="C22" s="17"/>
      <c r="D22" s="17"/>
      <c r="E22"/>
      <c r="F22"/>
      <c r="G22"/>
      <c r="H22"/>
      <c r="I22" s="17"/>
      <c r="J22" s="229"/>
      <c r="K22" s="229"/>
      <c r="L22" s="229"/>
      <c r="M22" s="229"/>
      <c r="N22" s="229"/>
      <c r="O22"/>
      <c r="P22"/>
      <c r="Q22" s="17"/>
      <c r="R22" s="17"/>
      <c r="S22"/>
      <c r="T22" s="3"/>
      <c r="U22" s="3"/>
      <c r="V22"/>
      <c r="W22"/>
      <c r="X22"/>
      <c r="Y22"/>
      <c r="Z22"/>
      <c r="AA22"/>
      <c r="AB22"/>
      <c r="AC22"/>
      <c r="AD22"/>
      <c r="AE22"/>
      <c r="AF22"/>
      <c r="AG22"/>
      <c r="AH22"/>
      <c r="AI22"/>
      <c r="AJ22"/>
      <c r="AK22"/>
      <c r="AL22"/>
      <c r="AM22"/>
      <c r="AN22"/>
      <c r="AO22"/>
      <c r="AP22"/>
      <c r="AQ22"/>
      <c r="AR22"/>
      <c r="AS22"/>
      <c r="AT22"/>
      <c r="AV22"/>
      <c r="AW22"/>
      <c r="AX22"/>
      <c r="AY22"/>
      <c r="AZ22"/>
      <c r="BA22"/>
      <c r="BB22"/>
      <c r="BC22"/>
      <c r="BD22"/>
      <c r="BE22"/>
      <c r="BF22"/>
      <c r="BG22"/>
      <c r="BH22"/>
      <c r="BI22"/>
      <c r="BJ22"/>
      <c r="BK22"/>
      <c r="BL22"/>
      <c r="BM22"/>
      <c r="BN22"/>
      <c r="BO22"/>
      <c r="BP22"/>
      <c r="BQ22"/>
      <c r="BR22"/>
      <c r="BS22"/>
      <c r="BT22"/>
      <c r="BU22"/>
      <c r="BV22"/>
      <c r="BW22"/>
      <c r="BX22"/>
      <c r="BY22"/>
      <c r="BZ22"/>
    </row>
    <row r="23" spans="1:78" ht="15" customHeight="1" x14ac:dyDescent="0.25">
      <c r="A23" s="12"/>
      <c r="B23"/>
      <c r="C23" s="17"/>
      <c r="D23" s="17"/>
      <c r="E23" s="17"/>
      <c r="F23"/>
      <c r="G23"/>
      <c r="H23"/>
      <c r="I23" s="17"/>
      <c r="J23" s="52"/>
      <c r="K23" s="52"/>
      <c r="L23" s="52"/>
      <c r="M23" s="52"/>
      <c r="N23" s="52"/>
      <c r="O23"/>
      <c r="P23"/>
      <c r="Q23"/>
      <c r="R23" s="17"/>
      <c r="S23" s="17"/>
      <c r="T23"/>
      <c r="U23" s="3"/>
      <c r="V23" s="3"/>
      <c r="W23"/>
      <c r="X23"/>
      <c r="Y23"/>
      <c r="Z23"/>
      <c r="AA23"/>
      <c r="AB23"/>
      <c r="AC23"/>
      <c r="AD23"/>
      <c r="AE23"/>
      <c r="AF23"/>
      <c r="AG23"/>
      <c r="AH23"/>
      <c r="AI23"/>
      <c r="AJ23"/>
      <c r="AK23"/>
      <c r="AL23"/>
      <c r="AM23"/>
      <c r="AN23"/>
      <c r="AO23"/>
      <c r="AP23"/>
      <c r="AQ23"/>
      <c r="AR23"/>
      <c r="AS23"/>
      <c r="AT23"/>
      <c r="AV23"/>
      <c r="AW23"/>
      <c r="AX23"/>
      <c r="AY23"/>
      <c r="AZ23"/>
      <c r="BA23"/>
      <c r="BB23"/>
      <c r="BC23"/>
      <c r="BD23"/>
      <c r="BE23"/>
      <c r="BF23"/>
      <c r="BG23"/>
      <c r="BH23"/>
      <c r="BI23"/>
      <c r="BJ23"/>
      <c r="BK23"/>
      <c r="BL23"/>
      <c r="BM23"/>
      <c r="BN23"/>
      <c r="BO23"/>
      <c r="BP23"/>
      <c r="BQ23"/>
      <c r="BR23"/>
      <c r="BS23"/>
      <c r="BT23"/>
      <c r="BU23"/>
      <c r="BV23"/>
      <c r="BW23"/>
      <c r="BX23"/>
      <c r="BY23"/>
      <c r="BZ23"/>
    </row>
    <row r="24" spans="1:78" ht="30.4" customHeight="1" x14ac:dyDescent="0.25">
      <c r="A24" s="16" t="s">
        <v>20</v>
      </c>
      <c r="B24" s="4"/>
      <c r="C24" s="6"/>
      <c r="D24" s="4"/>
      <c r="E24" s="6" t="s">
        <v>162</v>
      </c>
      <c r="F24" s="4"/>
      <c r="G24" s="4"/>
      <c r="H24" s="4"/>
      <c r="I24" s="8" t="s">
        <v>2</v>
      </c>
      <c r="J24" s="229"/>
      <c r="K24" s="229"/>
      <c r="L24" s="229"/>
      <c r="M24" s="229"/>
      <c r="N24" s="229"/>
      <c r="O24" s="179"/>
      <c r="P24" s="179"/>
      <c r="Q24" s="228" t="str">
        <f>IF(J24&gt;0,J24/$J$19,"")</f>
        <v/>
      </c>
      <c r="R24" s="228"/>
      <c r="S24" s="228"/>
      <c r="T24" s="179" t="s">
        <v>26</v>
      </c>
      <c r="U24" s="179"/>
      <c r="V24" s="179"/>
      <c r="W24" s="179"/>
      <c r="X24" s="179"/>
      <c r="Y24" s="2"/>
      <c r="Z24"/>
      <c r="AA24"/>
      <c r="AB24"/>
      <c r="AC24" s="16" t="s">
        <v>456</v>
      </c>
      <c r="AD24"/>
      <c r="AE24"/>
      <c r="AF24" s="4"/>
      <c r="AG24" s="4"/>
      <c r="AH24" s="4"/>
      <c r="AI24" s="8" t="s">
        <v>2</v>
      </c>
      <c r="AJ24" s="226"/>
      <c r="AK24" s="226"/>
      <c r="AL24" s="226"/>
      <c r="AM24" s="226"/>
      <c r="AN24" s="226"/>
      <c r="AO24" s="226"/>
      <c r="AP24"/>
      <c r="AQ24"/>
      <c r="AR24"/>
      <c r="AS24"/>
      <c r="AT24"/>
      <c r="AV24"/>
      <c r="AW24"/>
      <c r="AX24"/>
      <c r="AY24"/>
      <c r="AZ24"/>
      <c r="BA24"/>
      <c r="BB24"/>
      <c r="BC24"/>
      <c r="BD24"/>
      <c r="BE24"/>
      <c r="BF24"/>
      <c r="BG24"/>
      <c r="BH24"/>
      <c r="BI24"/>
      <c r="BJ24"/>
      <c r="BK24"/>
      <c r="BL24"/>
      <c r="BM24"/>
      <c r="BN24"/>
      <c r="BO24"/>
      <c r="BP24"/>
      <c r="BQ24"/>
      <c r="BR24"/>
      <c r="BS24"/>
      <c r="BT24"/>
      <c r="BU24"/>
      <c r="BV24"/>
      <c r="BW24"/>
      <c r="BX24"/>
      <c r="BY24"/>
      <c r="BZ24"/>
    </row>
    <row r="25" spans="1:78" ht="30.4" customHeight="1" x14ac:dyDescent="0.25">
      <c r="A25" s="6"/>
      <c r="B25" s="4"/>
      <c r="C25" s="4"/>
      <c r="D25" s="4"/>
      <c r="E25" s="4" t="s">
        <v>163</v>
      </c>
      <c r="F25" s="4"/>
      <c r="G25" s="4"/>
      <c r="H25"/>
      <c r="I25" s="8" t="s">
        <v>2</v>
      </c>
      <c r="J25" s="229"/>
      <c r="K25" s="229"/>
      <c r="L25" s="229"/>
      <c r="M25" s="229"/>
      <c r="N25" s="229"/>
      <c r="O25" s="179"/>
      <c r="P25" s="179"/>
      <c r="Q25" s="228" t="str">
        <f>IF(J25&gt;0,J25/$J$19,"")</f>
        <v/>
      </c>
      <c r="R25" s="228"/>
      <c r="S25" s="228"/>
      <c r="T25" s="179" t="s">
        <v>26</v>
      </c>
      <c r="U25" s="179"/>
      <c r="V25" s="179"/>
      <c r="W25" s="179"/>
      <c r="X25" s="179"/>
      <c r="Y25" s="2"/>
      <c r="Z25"/>
      <c r="AA25"/>
      <c r="AB25"/>
      <c r="AC25" s="16" t="s">
        <v>457</v>
      </c>
      <c r="AD25" s="16"/>
      <c r="AE25"/>
      <c r="AF25" s="4"/>
      <c r="AG25" s="4"/>
      <c r="AH25" s="4"/>
      <c r="AI25" s="8" t="s">
        <v>2</v>
      </c>
      <c r="AJ25" s="226"/>
      <c r="AK25" s="226"/>
      <c r="AL25" s="226"/>
      <c r="AM25" s="226"/>
      <c r="AN25" s="226"/>
      <c r="AO25" s="226"/>
      <c r="AP25"/>
      <c r="AQ25"/>
      <c r="AR25"/>
      <c r="AS25"/>
      <c r="AT25"/>
      <c r="AV25"/>
      <c r="AW25"/>
      <c r="AX25"/>
      <c r="AY25"/>
      <c r="AZ25"/>
      <c r="BA25"/>
      <c r="BB25"/>
      <c r="BC25"/>
      <c r="BD25"/>
      <c r="BE25"/>
      <c r="BF25"/>
      <c r="BG25"/>
      <c r="BH25"/>
      <c r="BI25"/>
      <c r="BJ25"/>
      <c r="BK25"/>
      <c r="BL25"/>
      <c r="BM25"/>
      <c r="BN25"/>
      <c r="BO25"/>
      <c r="BP25"/>
      <c r="BQ25"/>
      <c r="BR25"/>
      <c r="BS25"/>
      <c r="BT25"/>
      <c r="BU25"/>
      <c r="BV25"/>
      <c r="BW25"/>
      <c r="BX25"/>
      <c r="BY25"/>
      <c r="BZ25"/>
    </row>
    <row r="26" spans="1:78" ht="30.4" customHeight="1" x14ac:dyDescent="0.25">
      <c r="A26" s="6"/>
      <c r="B26" s="4"/>
      <c r="C26" s="4"/>
      <c r="D26" s="4"/>
      <c r="E26" s="4"/>
      <c r="F26" s="4"/>
      <c r="G26" s="4"/>
      <c r="H26"/>
      <c r="I26" s="8"/>
      <c r="J26" s="19"/>
      <c r="K26" s="19"/>
      <c r="L26" s="19"/>
      <c r="M26" s="19"/>
      <c r="N26" s="19"/>
      <c r="O26" s="4"/>
      <c r="P26" s="4"/>
      <c r="Q26" s="166"/>
      <c r="R26" s="166"/>
      <c r="S26" s="166"/>
      <c r="T26" s="2"/>
      <c r="U26" s="2"/>
      <c r="V26" s="2"/>
      <c r="W26" s="2"/>
      <c r="X26" s="2"/>
      <c r="Y26" s="2"/>
      <c r="Z26"/>
      <c r="AA26"/>
      <c r="AB26"/>
      <c r="AC26" s="16" t="s">
        <v>171</v>
      </c>
      <c r="AD26"/>
      <c r="AE26"/>
      <c r="AF26"/>
      <c r="AG26"/>
      <c r="AH26"/>
      <c r="AI26" s="8" t="s">
        <v>2</v>
      </c>
      <c r="AJ26" s="226"/>
      <c r="AK26" s="226"/>
      <c r="AL26" s="226"/>
      <c r="AM26" s="226"/>
      <c r="AN26" s="226"/>
      <c r="AO26" s="226"/>
      <c r="AP26"/>
      <c r="AQ26"/>
      <c r="AR26"/>
      <c r="AS26"/>
      <c r="AT26"/>
      <c r="AV26"/>
      <c r="AW26"/>
      <c r="AX26"/>
      <c r="AY26"/>
      <c r="AZ26"/>
      <c r="BA26"/>
      <c r="BB26"/>
      <c r="BC26"/>
      <c r="BD26"/>
      <c r="BE26"/>
      <c r="BF26"/>
      <c r="BG26"/>
      <c r="BH26"/>
      <c r="BI26"/>
      <c r="BJ26"/>
      <c r="BK26"/>
      <c r="BL26"/>
      <c r="BM26"/>
      <c r="BN26"/>
      <c r="BO26"/>
      <c r="BP26"/>
      <c r="BQ26"/>
      <c r="BR26"/>
      <c r="BS26"/>
      <c r="BT26"/>
      <c r="BU26"/>
      <c r="BV26"/>
      <c r="BW26"/>
      <c r="BX26"/>
      <c r="BY26"/>
      <c r="BZ26"/>
    </row>
    <row r="27" spans="1:78" customFormat="1" ht="30.4" customHeight="1" x14ac:dyDescent="0.25">
      <c r="A27" s="6"/>
      <c r="B27" s="4"/>
      <c r="C27" s="4"/>
      <c r="D27" s="4"/>
      <c r="E27" s="4"/>
      <c r="F27" s="4"/>
      <c r="G27" s="4"/>
      <c r="I27" s="8"/>
      <c r="J27" s="19"/>
      <c r="K27" s="19"/>
      <c r="L27" s="19"/>
      <c r="M27" s="19"/>
      <c r="N27" s="19"/>
      <c r="O27" s="4"/>
      <c r="P27" s="4"/>
      <c r="Q27" s="166"/>
      <c r="R27" s="166"/>
      <c r="S27" s="166"/>
      <c r="T27" s="2"/>
      <c r="U27" s="2"/>
      <c r="V27" s="2"/>
      <c r="W27" s="2"/>
      <c r="X27" s="2"/>
      <c r="Y27" s="2"/>
      <c r="AC27" s="16"/>
      <c r="AI27" s="8"/>
    </row>
    <row r="28" spans="1:78" ht="30.4" customHeight="1" x14ac:dyDescent="0.25">
      <c r="A28" s="17" t="s">
        <v>164</v>
      </c>
      <c r="B28" s="17"/>
      <c r="C28" s="17"/>
      <c r="D28" s="4"/>
      <c r="E28" s="4"/>
      <c r="F28" s="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c r="AT28"/>
      <c r="AV28"/>
      <c r="AW28"/>
      <c r="AX28"/>
      <c r="AY28"/>
      <c r="AZ28"/>
      <c r="BA28"/>
      <c r="BB28"/>
      <c r="BC28"/>
      <c r="BD28"/>
      <c r="BE28"/>
      <c r="BF28"/>
      <c r="BG28"/>
      <c r="BH28"/>
      <c r="BI28"/>
      <c r="BJ28"/>
      <c r="BK28"/>
      <c r="BL28"/>
      <c r="BM28"/>
      <c r="BN28"/>
      <c r="BO28"/>
      <c r="BP28"/>
      <c r="BQ28"/>
      <c r="BR28"/>
      <c r="BS28"/>
      <c r="BT28"/>
      <c r="BU28"/>
      <c r="BV28"/>
      <c r="BW28"/>
      <c r="BX28"/>
      <c r="BY28"/>
      <c r="BZ28"/>
    </row>
    <row r="29" spans="1:78" ht="30.4" customHeight="1" x14ac:dyDescent="0.25">
      <c r="A29" s="4"/>
      <c r="B29" s="4"/>
      <c r="C29" s="4"/>
      <c r="D29" s="4"/>
      <c r="E29" s="4"/>
      <c r="F29" s="4"/>
      <c r="G29" s="4"/>
      <c r="H29" s="4"/>
      <c r="I29" s="4"/>
      <c r="J29" s="4"/>
      <c r="K29" s="4"/>
      <c r="L29" s="4"/>
      <c r="M29" s="4"/>
      <c r="N29" s="4"/>
      <c r="O29" s="4"/>
      <c r="P29" s="4"/>
      <c r="Q29" s="4"/>
      <c r="R29" s="4"/>
      <c r="S29"/>
      <c r="T29"/>
      <c r="U29"/>
      <c r="V29"/>
      <c r="W29"/>
      <c r="X29"/>
      <c r="Y29"/>
      <c r="Z29"/>
      <c r="AA29"/>
      <c r="AB29"/>
      <c r="AC29"/>
      <c r="AD29"/>
      <c r="AE29"/>
      <c r="AF29"/>
      <c r="AG29"/>
      <c r="AH29"/>
      <c r="AI29"/>
      <c r="AJ29"/>
      <c r="AK29"/>
      <c r="AL29"/>
      <c r="AM29"/>
      <c r="AN29"/>
      <c r="AO29"/>
      <c r="AP29"/>
      <c r="AQ29"/>
      <c r="AR29"/>
      <c r="AS29"/>
      <c r="AT29"/>
      <c r="AV29"/>
      <c r="AW29"/>
      <c r="AX29"/>
      <c r="AY29"/>
      <c r="AZ29"/>
      <c r="BA29"/>
      <c r="BB29"/>
      <c r="BC29"/>
      <c r="BD29"/>
      <c r="BE29"/>
      <c r="BF29"/>
      <c r="BG29"/>
      <c r="BH29"/>
      <c r="BI29"/>
      <c r="BJ29"/>
      <c r="BK29"/>
      <c r="BL29"/>
      <c r="BM29"/>
      <c r="BN29"/>
      <c r="BO29"/>
      <c r="BP29"/>
      <c r="BQ29"/>
      <c r="BR29"/>
      <c r="BS29"/>
      <c r="BT29"/>
      <c r="BU29"/>
      <c r="BV29"/>
      <c r="BW29"/>
      <c r="BX29"/>
      <c r="BY29"/>
      <c r="BZ29"/>
    </row>
    <row r="30" spans="1:78" ht="30.4" customHeight="1" x14ac:dyDescent="0.2">
      <c r="A30" s="247" t="s">
        <v>23</v>
      </c>
      <c r="B30" s="247"/>
      <c r="C30" s="247"/>
      <c r="D30" s="247"/>
      <c r="E30" s="247"/>
      <c r="F30" s="247"/>
      <c r="G30" s="189"/>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1"/>
      <c r="AS30"/>
      <c r="AT30"/>
      <c r="AV30"/>
      <c r="AW30"/>
      <c r="AX30"/>
      <c r="AY30"/>
      <c r="AZ30"/>
      <c r="BA30"/>
      <c r="BB30"/>
      <c r="BC30"/>
      <c r="BD30"/>
      <c r="BE30"/>
      <c r="BF30"/>
      <c r="BG30"/>
      <c r="BH30"/>
      <c r="BI30"/>
      <c r="BJ30"/>
      <c r="BK30"/>
      <c r="BL30"/>
      <c r="BM30"/>
      <c r="BN30"/>
      <c r="BO30"/>
      <c r="BP30"/>
      <c r="BQ30"/>
      <c r="BR30"/>
      <c r="BS30"/>
      <c r="BT30"/>
      <c r="BU30"/>
      <c r="BV30"/>
      <c r="BW30"/>
      <c r="BX30"/>
      <c r="BY30"/>
      <c r="BZ30"/>
    </row>
    <row r="31" spans="1:78" ht="120.4" customHeight="1" x14ac:dyDescent="0.2">
      <c r="A31" s="249" t="s">
        <v>658</v>
      </c>
      <c r="B31" s="249"/>
      <c r="C31" s="249"/>
      <c r="D31" s="249"/>
      <c r="E31" s="249"/>
      <c r="F31" s="249"/>
      <c r="G31" s="192"/>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4"/>
      <c r="AS31"/>
      <c r="AT31"/>
      <c r="AV31"/>
      <c r="AW31"/>
      <c r="AX31"/>
      <c r="AY31"/>
      <c r="AZ31"/>
      <c r="BA31"/>
      <c r="BB31"/>
      <c r="BC31"/>
      <c r="BD31"/>
      <c r="BE31"/>
      <c r="BF31"/>
      <c r="BG31"/>
      <c r="BH31"/>
      <c r="BI31"/>
      <c r="BJ31"/>
      <c r="BK31"/>
      <c r="BL31"/>
      <c r="BM31"/>
      <c r="BN31"/>
      <c r="BO31"/>
      <c r="BP31"/>
      <c r="BQ31"/>
      <c r="BR31"/>
      <c r="BS31"/>
      <c r="BT31"/>
      <c r="BU31"/>
      <c r="BV31"/>
      <c r="BW31"/>
      <c r="BX31"/>
      <c r="BY31"/>
      <c r="BZ31"/>
    </row>
    <row r="32" spans="1:78" ht="30.4" customHeight="1" x14ac:dyDescent="0.25">
      <c r="A32" s="4"/>
      <c r="B32" s="4"/>
      <c r="C32" s="4"/>
      <c r="D32" s="4"/>
      <c r="E32" s="4"/>
      <c r="F32" s="4"/>
      <c r="G32" s="195"/>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7"/>
      <c r="AS32"/>
      <c r="AT32"/>
      <c r="AV32"/>
      <c r="AW32"/>
      <c r="AX32"/>
      <c r="AY32"/>
      <c r="AZ32"/>
      <c r="BA32"/>
      <c r="BB32"/>
      <c r="BC32"/>
      <c r="BD32"/>
      <c r="BE32"/>
      <c r="BF32"/>
      <c r="BG32"/>
      <c r="BH32"/>
      <c r="BI32"/>
      <c r="BJ32"/>
      <c r="BK32"/>
      <c r="BL32"/>
      <c r="BM32"/>
      <c r="BN32"/>
      <c r="BO32"/>
      <c r="BP32"/>
      <c r="BQ32"/>
      <c r="BR32"/>
      <c r="BS32"/>
      <c r="BT32"/>
      <c r="BU32"/>
      <c r="BV32"/>
      <c r="BW32"/>
      <c r="BX32"/>
      <c r="BY32"/>
      <c r="BZ32"/>
    </row>
    <row r="33" spans="1:80" ht="30.4" customHeight="1" x14ac:dyDescent="0.25">
      <c r="A33" s="4"/>
      <c r="B33" s="4"/>
      <c r="C33" s="4"/>
      <c r="D33" s="4"/>
      <c r="E33" s="4"/>
      <c r="F33" s="4"/>
      <c r="G33" s="53"/>
      <c r="H33" s="53"/>
      <c r="I33" s="53"/>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3"/>
      <c r="AL33" s="53"/>
      <c r="AM33" s="53"/>
      <c r="AN33" s="53"/>
      <c r="AO33" s="53"/>
      <c r="AP33"/>
      <c r="AQ33"/>
      <c r="AR33"/>
      <c r="AS33"/>
      <c r="AT33"/>
      <c r="AV33"/>
      <c r="AW33"/>
      <c r="AX33"/>
      <c r="AY33"/>
      <c r="AZ33"/>
      <c r="BA33"/>
      <c r="BB33"/>
      <c r="BC33"/>
      <c r="BD33"/>
      <c r="BE33"/>
      <c r="BF33"/>
      <c r="BG33"/>
      <c r="BH33"/>
      <c r="BI33"/>
      <c r="BJ33"/>
      <c r="BK33"/>
      <c r="BL33"/>
      <c r="BM33"/>
      <c r="BN33"/>
      <c r="BO33"/>
      <c r="BP33"/>
      <c r="BQ33"/>
      <c r="BR33"/>
      <c r="BS33"/>
      <c r="BT33"/>
      <c r="BU33"/>
      <c r="BV33"/>
      <c r="BW33"/>
      <c r="BX33"/>
      <c r="BY33"/>
      <c r="BZ33"/>
    </row>
    <row r="34" spans="1:80" s="1" customFormat="1" ht="34.5" customHeight="1" x14ac:dyDescent="0.25">
      <c r="A34" s="188" t="s">
        <v>665</v>
      </c>
      <c r="B34" s="188"/>
      <c r="C34" s="188"/>
      <c r="D34" s="188"/>
      <c r="E34" s="188"/>
      <c r="F34" s="188"/>
      <c r="G34" s="188"/>
      <c r="H34" s="188"/>
      <c r="I34" s="188"/>
      <c r="J34" s="184"/>
      <c r="K34" s="184"/>
      <c r="L34" s="184"/>
      <c r="M34" s="184"/>
      <c r="N34" s="184"/>
      <c r="O34" s="184"/>
      <c r="P34" s="184"/>
      <c r="Q34" s="184"/>
      <c r="R34" s="184"/>
      <c r="S34" s="184"/>
      <c r="T34" s="184"/>
      <c r="U34" s="4"/>
      <c r="V34" s="184"/>
      <c r="W34" s="184"/>
      <c r="X34" s="184"/>
      <c r="Y34" s="184"/>
      <c r="Z34" s="184"/>
      <c r="AA34" s="184"/>
      <c r="AB34" s="184"/>
      <c r="AC34" s="184"/>
      <c r="AD34" s="184"/>
      <c r="AE34" s="184"/>
      <c r="AF34" s="184"/>
      <c r="AG34" s="4"/>
      <c r="AH34" s="184"/>
      <c r="AI34" s="184"/>
      <c r="AJ34" s="184"/>
      <c r="AK34" s="184"/>
      <c r="AL34" s="184"/>
      <c r="AM34" s="184"/>
      <c r="AN34" s="184"/>
      <c r="AO34" s="184"/>
      <c r="AP34" s="184"/>
      <c r="AQ34" s="184"/>
      <c r="AR34" s="18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s="1" customFormat="1" ht="30.4" customHeight="1" x14ac:dyDescent="0.25">
      <c r="A35" s="17" t="s">
        <v>649</v>
      </c>
      <c r="B35" s="17"/>
      <c r="C35" s="17"/>
      <c r="D35" s="17"/>
      <c r="E35" s="17"/>
      <c r="F35" s="17"/>
      <c r="G35" s="17"/>
      <c r="H35" s="17"/>
      <c r="I35" s="17"/>
      <c r="J35" s="185"/>
      <c r="K35" s="185"/>
      <c r="L35" s="185"/>
      <c r="M35" s="185"/>
      <c r="N35" s="185"/>
      <c r="O35" s="185"/>
      <c r="P35" s="185"/>
      <c r="Q35" s="185"/>
      <c r="R35" s="185"/>
      <c r="S35" s="185"/>
      <c r="T35" s="185"/>
      <c r="U35" s="4"/>
      <c r="V35" s="185"/>
      <c r="W35" s="185"/>
      <c r="X35" s="185"/>
      <c r="Y35" s="185"/>
      <c r="Z35" s="185"/>
      <c r="AA35" s="185"/>
      <c r="AB35" s="185"/>
      <c r="AC35" s="185"/>
      <c r="AD35" s="185"/>
      <c r="AE35" s="185"/>
      <c r="AF35" s="185"/>
      <c r="AG35" s="4"/>
      <c r="AH35" s="185"/>
      <c r="AI35" s="185"/>
      <c r="AJ35" s="185"/>
      <c r="AK35" s="185"/>
      <c r="AL35" s="185"/>
      <c r="AM35" s="185"/>
      <c r="AN35" s="185"/>
      <c r="AO35" s="185"/>
      <c r="AP35" s="185"/>
      <c r="AQ35" s="185"/>
      <c r="AR35" s="185"/>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s="1" customFormat="1" ht="30.4" customHeight="1" x14ac:dyDescent="0.25">
      <c r="A36" s="17" t="s">
        <v>427</v>
      </c>
      <c r="B36" s="17"/>
      <c r="C36" s="17"/>
      <c r="D36" s="17"/>
      <c r="E36" s="17"/>
      <c r="F36" s="17"/>
      <c r="G36" s="17"/>
      <c r="H36" s="17"/>
      <c r="I36" s="17"/>
      <c r="J36" s="187"/>
      <c r="K36" s="187"/>
      <c r="L36" s="187"/>
      <c r="M36" s="187"/>
      <c r="N36" s="187"/>
      <c r="O36" s="187"/>
      <c r="P36" s="187"/>
      <c r="Q36" s="187"/>
      <c r="R36" s="187"/>
      <c r="S36" s="187"/>
      <c r="T36" s="187"/>
      <c r="U36" s="4"/>
      <c r="V36" s="184"/>
      <c r="W36" s="184"/>
      <c r="X36" s="184"/>
      <c r="Y36" s="184"/>
      <c r="Z36" s="184"/>
      <c r="AA36" s="184"/>
      <c r="AB36" s="184"/>
      <c r="AC36" s="184"/>
      <c r="AD36" s="184"/>
      <c r="AE36" s="184"/>
      <c r="AF36" s="184"/>
      <c r="AG36" s="4"/>
      <c r="AH36" s="184"/>
      <c r="AI36" s="184"/>
      <c r="AJ36" s="184"/>
      <c r="AK36" s="184"/>
      <c r="AL36" s="184"/>
      <c r="AM36" s="184"/>
      <c r="AN36" s="184"/>
      <c r="AO36" s="184"/>
      <c r="AP36" s="184"/>
      <c r="AQ36" s="184"/>
      <c r="AR36" s="18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s="1" customFormat="1" ht="30.4" customHeight="1" x14ac:dyDescent="0.25">
      <c r="A37" s="17" t="s">
        <v>150</v>
      </c>
      <c r="B37" s="17"/>
      <c r="C37" s="17"/>
      <c r="D37" s="17"/>
      <c r="E37" s="17"/>
      <c r="F37" s="17"/>
      <c r="G37" s="17"/>
      <c r="H37" s="17"/>
      <c r="I37" s="17"/>
      <c r="J37" s="187"/>
      <c r="K37" s="187"/>
      <c r="L37" s="187"/>
      <c r="M37" s="187"/>
      <c r="N37" s="187"/>
      <c r="O37" s="187"/>
      <c r="P37" s="187"/>
      <c r="Q37" s="187"/>
      <c r="R37" s="187"/>
      <c r="S37" s="187"/>
      <c r="T37" s="187"/>
      <c r="U37" s="4"/>
      <c r="V37" s="184"/>
      <c r="W37" s="184"/>
      <c r="X37" s="184"/>
      <c r="Y37" s="184"/>
      <c r="Z37" s="184"/>
      <c r="AA37" s="184"/>
      <c r="AB37" s="184"/>
      <c r="AC37" s="184"/>
      <c r="AD37" s="184"/>
      <c r="AE37" s="184"/>
      <c r="AF37" s="184"/>
      <c r="AG37" s="4"/>
      <c r="AH37" s="184"/>
      <c r="AI37" s="184"/>
      <c r="AJ37" s="184"/>
      <c r="AK37" s="184"/>
      <c r="AL37" s="184"/>
      <c r="AM37" s="184"/>
      <c r="AN37" s="184"/>
      <c r="AO37" s="184"/>
      <c r="AP37" s="184"/>
      <c r="AQ37" s="184"/>
      <c r="AR37" s="18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s="1" customFormat="1" ht="30.4" customHeight="1" x14ac:dyDescent="0.25">
      <c r="A38" s="4" t="s">
        <v>650</v>
      </c>
      <c r="B38" s="4"/>
      <c r="C38" s="4"/>
      <c r="D38" s="17"/>
      <c r="E38" s="17"/>
      <c r="F38" s="17"/>
      <c r="G38" s="17"/>
      <c r="H38" s="17"/>
      <c r="I38" s="17"/>
      <c r="J38" s="187"/>
      <c r="K38" s="187"/>
      <c r="L38" s="187"/>
      <c r="M38" s="187"/>
      <c r="N38" s="187"/>
      <c r="O38" s="187"/>
      <c r="P38" s="187"/>
      <c r="Q38" s="187"/>
      <c r="R38" s="187"/>
      <c r="S38" s="187"/>
      <c r="T38" s="187"/>
      <c r="U38" s="4"/>
      <c r="V38" s="184"/>
      <c r="W38" s="184"/>
      <c r="X38" s="184"/>
      <c r="Y38" s="184"/>
      <c r="Z38" s="184"/>
      <c r="AA38" s="184"/>
      <c r="AB38" s="184"/>
      <c r="AC38" s="184"/>
      <c r="AD38" s="184"/>
      <c r="AE38" s="184"/>
      <c r="AF38" s="184"/>
      <c r="AG38" s="4"/>
      <c r="AH38" s="184"/>
      <c r="AI38" s="184"/>
      <c r="AJ38" s="184"/>
      <c r="AK38" s="184"/>
      <c r="AL38" s="184"/>
      <c r="AM38" s="184"/>
      <c r="AN38" s="184"/>
      <c r="AO38" s="184"/>
      <c r="AP38" s="184"/>
      <c r="AQ38" s="184"/>
      <c r="AR38" s="18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s="1" customFormat="1" ht="30.4" customHeight="1" x14ac:dyDescent="0.25">
      <c r="A39" s="4" t="s">
        <v>651</v>
      </c>
      <c r="B39" s="4"/>
      <c r="C39" s="4"/>
      <c r="D39" s="17"/>
      <c r="E39" s="17"/>
      <c r="F39" s="17"/>
      <c r="G39" s="17"/>
      <c r="H39" s="17"/>
      <c r="I39" s="17"/>
      <c r="J39" s="187"/>
      <c r="K39" s="187"/>
      <c r="L39" s="187"/>
      <c r="M39" s="187"/>
      <c r="N39" s="187"/>
      <c r="O39" s="187"/>
      <c r="P39" s="187"/>
      <c r="Q39" s="187"/>
      <c r="R39" s="187"/>
      <c r="S39" s="187"/>
      <c r="T39" s="187"/>
      <c r="U39" s="4"/>
      <c r="V39" s="184"/>
      <c r="W39" s="184"/>
      <c r="X39" s="184"/>
      <c r="Y39" s="184"/>
      <c r="Z39" s="184"/>
      <c r="AA39" s="184"/>
      <c r="AB39" s="184"/>
      <c r="AC39" s="184"/>
      <c r="AD39" s="184"/>
      <c r="AE39" s="184"/>
      <c r="AF39" s="184"/>
      <c r="AG39" s="4"/>
      <c r="AH39" s="184"/>
      <c r="AI39" s="184"/>
      <c r="AJ39" s="184"/>
      <c r="AK39" s="184"/>
      <c r="AL39" s="184"/>
      <c r="AM39" s="184"/>
      <c r="AN39" s="184"/>
      <c r="AO39" s="184"/>
      <c r="AP39" s="184"/>
      <c r="AQ39" s="184"/>
      <c r="AR39" s="18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s="1" customFormat="1" ht="30.4" customHeight="1" x14ac:dyDescent="0.25">
      <c r="A40" s="17" t="s">
        <v>21</v>
      </c>
      <c r="B40" s="17"/>
      <c r="C40" s="17"/>
      <c r="D40" s="17"/>
      <c r="E40" s="17"/>
      <c r="F40" s="17"/>
      <c r="G40" s="17"/>
      <c r="H40" s="17"/>
      <c r="I40" s="1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s="1" customFormat="1" ht="30.4"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ht="30.4" customHeight="1" x14ac:dyDescent="0.25">
      <c r="A42" s="63" t="s">
        <v>176</v>
      </c>
      <c r="B42"/>
      <c r="C42"/>
      <c r="D42"/>
      <c r="E42" s="94" t="s">
        <v>660</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V42"/>
      <c r="AW42"/>
      <c r="AX42"/>
      <c r="AY42"/>
      <c r="AZ42"/>
      <c r="BA42"/>
      <c r="BB42"/>
      <c r="BC42"/>
      <c r="BD42"/>
      <c r="BE42"/>
      <c r="BF42"/>
      <c r="BG42"/>
      <c r="BH42"/>
      <c r="BI42"/>
      <c r="BJ42"/>
      <c r="BK42"/>
      <c r="BL42"/>
      <c r="BM42"/>
      <c r="BN42"/>
      <c r="BO42"/>
      <c r="BP42"/>
      <c r="BQ42"/>
      <c r="BR42"/>
      <c r="BS42"/>
      <c r="BT42"/>
      <c r="BU42"/>
      <c r="BV42"/>
      <c r="BW42"/>
      <c r="BX42"/>
      <c r="BY42"/>
      <c r="BZ42"/>
    </row>
    <row r="43" spans="1:80" ht="30.4" customHeight="1" x14ac:dyDescent="0.25">
      <c r="A43" s="55"/>
      <c r="B43" s="55"/>
      <c r="C43" s="56" t="s">
        <v>10</v>
      </c>
      <c r="D43" s="4"/>
      <c r="E43" s="4" t="s">
        <v>8</v>
      </c>
      <c r="F43" s="4"/>
      <c r="G43"/>
      <c r="H43" s="184"/>
      <c r="I43" s="184"/>
      <c r="J43" s="184"/>
      <c r="K43" s="184"/>
      <c r="L43" s="4"/>
      <c r="M43" s="4"/>
      <c r="N43"/>
      <c r="O43" s="57" t="s">
        <v>39</v>
      </c>
      <c r="P43"/>
      <c r="Q43" s="4" t="s">
        <v>8</v>
      </c>
      <c r="R43"/>
      <c r="S43"/>
      <c r="T43" s="184"/>
      <c r="U43" s="184"/>
      <c r="V43" s="184"/>
      <c r="W43" s="184"/>
      <c r="X43"/>
      <c r="Y43"/>
      <c r="Z43"/>
      <c r="AA43" s="58"/>
      <c r="AB43" s="8" t="s">
        <v>40</v>
      </c>
      <c r="AC43" s="58"/>
      <c r="AD43" s="17" t="s">
        <v>8</v>
      </c>
      <c r="AE43"/>
      <c r="AF43" s="4"/>
      <c r="AG43" s="184"/>
      <c r="AH43" s="184"/>
      <c r="AI43" s="184"/>
      <c r="AJ43" s="184"/>
      <c r="AK43"/>
      <c r="AL43"/>
      <c r="AM43"/>
      <c r="AN43"/>
      <c r="AO43"/>
      <c r="AP43"/>
      <c r="AQ43"/>
      <c r="AR43"/>
      <c r="AS43"/>
      <c r="AT43"/>
      <c r="AV43"/>
      <c r="AW43"/>
      <c r="AX43"/>
      <c r="AY43"/>
      <c r="AZ43"/>
      <c r="BA43"/>
      <c r="BB43"/>
      <c r="BC43"/>
      <c r="BD43"/>
      <c r="BE43"/>
      <c r="BF43"/>
      <c r="BG43"/>
      <c r="BH43"/>
      <c r="BI43"/>
      <c r="BJ43"/>
      <c r="BK43"/>
      <c r="BL43"/>
      <c r="BM43"/>
      <c r="BN43"/>
      <c r="BO43"/>
      <c r="BP43"/>
      <c r="BQ43"/>
      <c r="BR43"/>
      <c r="BS43"/>
      <c r="BT43"/>
      <c r="BU43"/>
      <c r="BV43"/>
      <c r="BW43"/>
      <c r="BX43"/>
      <c r="BY43"/>
      <c r="BZ43"/>
    </row>
    <row r="44" spans="1:80" ht="30.4" customHeight="1" x14ac:dyDescent="0.25">
      <c r="A44" s="4"/>
      <c r="B44" s="4"/>
      <c r="C44" s="4"/>
      <c r="D44" s="4"/>
      <c r="E44" s="4" t="s">
        <v>6</v>
      </c>
      <c r="F44" s="4"/>
      <c r="G44" s="4"/>
      <c r="H44" s="184"/>
      <c r="I44" s="184"/>
      <c r="J44" s="184"/>
      <c r="K44" s="184"/>
      <c r="L44" s="4"/>
      <c r="M44" s="4"/>
      <c r="N44"/>
      <c r="O44"/>
      <c r="P44"/>
      <c r="Q44" s="4" t="s">
        <v>6</v>
      </c>
      <c r="R44"/>
      <c r="S44"/>
      <c r="T44" s="184"/>
      <c r="U44" s="184"/>
      <c r="V44" s="184"/>
      <c r="W44" s="184"/>
      <c r="X44"/>
      <c r="Y44"/>
      <c r="Z44"/>
      <c r="AA44" s="4"/>
      <c r="AB44"/>
      <c r="AC44"/>
      <c r="AD44" s="17" t="s">
        <v>6</v>
      </c>
      <c r="AE44"/>
      <c r="AF44"/>
      <c r="AG44" s="184"/>
      <c r="AH44" s="184"/>
      <c r="AI44" s="184"/>
      <c r="AJ44" s="184"/>
      <c r="AK44"/>
      <c r="AL44"/>
      <c r="AM44"/>
      <c r="AN44"/>
      <c r="AO44"/>
      <c r="AP44"/>
      <c r="AQ44"/>
      <c r="AR44"/>
      <c r="AS44"/>
      <c r="AT44"/>
      <c r="AV44"/>
      <c r="AW44"/>
      <c r="AX44"/>
      <c r="AY44"/>
      <c r="AZ44"/>
      <c r="BA44"/>
      <c r="BB44"/>
      <c r="BC44"/>
      <c r="BD44"/>
      <c r="BE44"/>
      <c r="BF44"/>
      <c r="BG44"/>
      <c r="BH44"/>
      <c r="BI44"/>
      <c r="BJ44"/>
      <c r="BK44"/>
      <c r="BL44"/>
      <c r="BM44"/>
      <c r="BN44"/>
      <c r="BO44"/>
      <c r="BP44"/>
      <c r="BQ44"/>
      <c r="BR44"/>
      <c r="BS44"/>
      <c r="BT44"/>
      <c r="BU44"/>
      <c r="BV44"/>
      <c r="BW44"/>
      <c r="BX44"/>
      <c r="BY44"/>
      <c r="BZ44"/>
    </row>
    <row r="45" spans="1:80" ht="30.4" customHeight="1" x14ac:dyDescent="0.25">
      <c r="A45" s="4"/>
      <c r="B45" s="4"/>
      <c r="C45" s="4"/>
      <c r="D45" s="4"/>
      <c r="E45" s="4" t="s">
        <v>7</v>
      </c>
      <c r="F45" s="4"/>
      <c r="G45" s="4"/>
      <c r="H45" s="184"/>
      <c r="I45" s="184"/>
      <c r="J45" s="184"/>
      <c r="K45" s="184"/>
      <c r="L45" s="4"/>
      <c r="M45" s="4"/>
      <c r="N45"/>
      <c r="O45"/>
      <c r="P45"/>
      <c r="Q45" s="4" t="s">
        <v>7</v>
      </c>
      <c r="R45"/>
      <c r="S45"/>
      <c r="T45" s="184"/>
      <c r="U45" s="184"/>
      <c r="V45" s="184"/>
      <c r="W45" s="184"/>
      <c r="X45"/>
      <c r="Y45"/>
      <c r="Z45"/>
      <c r="AA45" s="4"/>
      <c r="AB45"/>
      <c r="AC45"/>
      <c r="AD45" s="17" t="s">
        <v>7</v>
      </c>
      <c r="AE45"/>
      <c r="AF45"/>
      <c r="AG45" s="184"/>
      <c r="AH45" s="184"/>
      <c r="AI45" s="184"/>
      <c r="AJ45" s="184"/>
      <c r="AK45"/>
      <c r="AL45"/>
      <c r="AM45"/>
      <c r="AN45"/>
      <c r="AO45"/>
      <c r="AP45"/>
      <c r="AQ45"/>
      <c r="AR45"/>
      <c r="AS45"/>
      <c r="AT45"/>
      <c r="AV45"/>
      <c r="AW45"/>
      <c r="AX45"/>
      <c r="AY45"/>
      <c r="AZ45"/>
      <c r="BA45"/>
      <c r="BB45"/>
      <c r="BC45"/>
      <c r="BD45"/>
      <c r="BE45"/>
      <c r="BF45"/>
      <c r="BG45"/>
      <c r="BH45"/>
      <c r="BI45"/>
      <c r="BJ45"/>
      <c r="BK45"/>
      <c r="BL45"/>
      <c r="BM45"/>
      <c r="BN45"/>
      <c r="BO45"/>
      <c r="BP45"/>
      <c r="BQ45"/>
      <c r="BR45"/>
      <c r="BS45"/>
      <c r="BT45"/>
      <c r="BU45"/>
      <c r="BV45"/>
      <c r="BW45"/>
      <c r="BX45"/>
      <c r="BY45"/>
      <c r="BZ45"/>
    </row>
    <row r="46" spans="1:80" ht="30.4" customHeight="1" x14ac:dyDescent="0.25">
      <c r="A46" s="4"/>
      <c r="B46" s="4"/>
      <c r="C46" s="4"/>
      <c r="D46" s="4"/>
      <c r="E46" s="4" t="s">
        <v>151</v>
      </c>
      <c r="F46" s="4"/>
      <c r="G46" s="4"/>
      <c r="H46" s="184"/>
      <c r="I46" s="184"/>
      <c r="J46" s="184"/>
      <c r="K46" s="184"/>
      <c r="L46" s="4"/>
      <c r="M46" s="4"/>
      <c r="N46"/>
      <c r="O46"/>
      <c r="P46"/>
      <c r="Q46" s="4" t="s">
        <v>151</v>
      </c>
      <c r="R46"/>
      <c r="S46"/>
      <c r="T46" s="184"/>
      <c r="U46" s="184"/>
      <c r="V46" s="184"/>
      <c r="W46" s="184"/>
      <c r="X46"/>
      <c r="Y46"/>
      <c r="Z46"/>
      <c r="AA46"/>
      <c r="AB46"/>
      <c r="AC46"/>
      <c r="AD46" s="17" t="s">
        <v>151</v>
      </c>
      <c r="AE46"/>
      <c r="AF46"/>
      <c r="AG46" s="184"/>
      <c r="AH46" s="184"/>
      <c r="AI46" s="184"/>
      <c r="AJ46" s="184"/>
      <c r="AK46"/>
      <c r="AL46"/>
      <c r="AM46"/>
      <c r="AN46"/>
      <c r="AO46"/>
      <c r="AP46"/>
      <c r="AQ46"/>
      <c r="AR46"/>
      <c r="AS46"/>
      <c r="AT46"/>
      <c r="AV46"/>
      <c r="AW46"/>
      <c r="AX46"/>
      <c r="AY46"/>
      <c r="AZ46"/>
      <c r="BA46"/>
      <c r="BB46"/>
      <c r="BC46"/>
      <c r="BD46"/>
      <c r="BE46"/>
      <c r="BF46"/>
      <c r="BG46"/>
      <c r="BH46"/>
      <c r="BI46"/>
      <c r="BJ46"/>
      <c r="BK46"/>
      <c r="BL46"/>
      <c r="BM46"/>
      <c r="BN46"/>
      <c r="BO46"/>
      <c r="BP46"/>
      <c r="BQ46"/>
      <c r="BR46"/>
      <c r="BS46"/>
      <c r="BT46"/>
      <c r="BU46"/>
      <c r="BV46"/>
      <c r="BW46"/>
      <c r="BX46"/>
      <c r="BY46"/>
      <c r="BZ46"/>
    </row>
    <row r="47" spans="1:80" ht="30.4" customHeight="1" x14ac:dyDescent="0.25">
      <c r="A47" s="16"/>
      <c r="B47" s="6"/>
      <c r="C47" s="6"/>
      <c r="D47" s="18"/>
      <c r="E47" s="18"/>
      <c r="F47" s="16"/>
      <c r="G47" s="16"/>
      <c r="H47" s="6"/>
      <c r="I47" s="8"/>
      <c r="J47"/>
      <c r="K47" s="4"/>
      <c r="L47"/>
      <c r="M47" s="8"/>
      <c r="N47" s="4"/>
      <c r="O47" s="4"/>
      <c r="P47" s="4"/>
      <c r="Q47" s="4"/>
      <c r="R47" s="4"/>
      <c r="S47"/>
      <c r="T47"/>
      <c r="U47"/>
      <c r="V47"/>
      <c r="W47"/>
      <c r="X47"/>
      <c r="Y47"/>
      <c r="Z47"/>
      <c r="AA47"/>
      <c r="AB47"/>
      <c r="AC47"/>
      <c r="AD47"/>
      <c r="AE47"/>
      <c r="AF47"/>
      <c r="AG47"/>
      <c r="AH47"/>
      <c r="AI47"/>
      <c r="AJ47"/>
      <c r="AK47"/>
      <c r="AL47"/>
      <c r="AM47"/>
      <c r="AN47"/>
      <c r="AO47"/>
      <c r="AP47"/>
      <c r="AQ47"/>
      <c r="AR47"/>
      <c r="AS47"/>
      <c r="AT47"/>
      <c r="AV47"/>
      <c r="AW47"/>
      <c r="AX47"/>
      <c r="AY47"/>
      <c r="AZ47"/>
      <c r="BA47"/>
      <c r="BB47"/>
      <c r="BC47"/>
      <c r="BD47"/>
      <c r="BE47"/>
      <c r="BF47"/>
      <c r="BG47"/>
      <c r="BH47"/>
      <c r="BI47"/>
      <c r="BJ47"/>
      <c r="BK47"/>
      <c r="BL47"/>
      <c r="BM47"/>
      <c r="BN47"/>
      <c r="BO47"/>
      <c r="BP47"/>
      <c r="BQ47"/>
      <c r="BR47"/>
      <c r="BS47"/>
      <c r="BT47"/>
      <c r="BU47"/>
      <c r="BV47"/>
      <c r="BW47"/>
      <c r="BX47"/>
      <c r="BY47"/>
      <c r="BZ47"/>
    </row>
    <row r="48" spans="1:80" ht="30.4" customHeight="1" x14ac:dyDescent="0.25">
      <c r="A48" s="16" t="s">
        <v>165</v>
      </c>
      <c r="B48" s="16"/>
      <c r="C48" s="16"/>
      <c r="D48" s="4"/>
      <c r="E48" s="5"/>
      <c r="F48" s="4"/>
      <c r="G48" s="4"/>
      <c r="H48" s="237"/>
      <c r="I48" s="237"/>
      <c r="J48" s="237"/>
      <c r="K48" s="237"/>
      <c r="L48" s="99"/>
      <c r="M48" s="99"/>
      <c r="N48" s="4"/>
      <c r="O48" s="4"/>
      <c r="P48" s="4"/>
      <c r="Q48" s="4"/>
      <c r="R48" s="4"/>
      <c r="S48"/>
      <c r="T48"/>
      <c r="U48"/>
      <c r="V48"/>
      <c r="W48"/>
      <c r="X48"/>
      <c r="Y48"/>
      <c r="Z48"/>
      <c r="AA48"/>
      <c r="AB48"/>
      <c r="AC48"/>
      <c r="AD48"/>
      <c r="AE48"/>
      <c r="AF48"/>
      <c r="AG48"/>
      <c r="AH48"/>
      <c r="AI48"/>
      <c r="AJ48"/>
      <c r="AK48"/>
      <c r="AL48"/>
      <c r="AM48"/>
      <c r="AN48"/>
      <c r="AO48"/>
      <c r="AP48"/>
      <c r="AQ48"/>
      <c r="AR48"/>
      <c r="AS48"/>
      <c r="AT48"/>
      <c r="AV48"/>
      <c r="AW48"/>
      <c r="AX48"/>
      <c r="AY48"/>
      <c r="AZ48"/>
      <c r="BA48"/>
      <c r="BB48"/>
      <c r="BC48"/>
      <c r="BD48"/>
      <c r="BE48"/>
      <c r="BF48"/>
      <c r="BG48"/>
      <c r="BH48"/>
      <c r="BI48"/>
      <c r="BJ48"/>
      <c r="BK48"/>
      <c r="BL48"/>
      <c r="BM48"/>
      <c r="BN48"/>
      <c r="BO48"/>
      <c r="BP48"/>
      <c r="BQ48"/>
      <c r="BR48"/>
      <c r="BS48"/>
      <c r="BT48"/>
      <c r="BU48"/>
      <c r="BV48"/>
      <c r="BW48"/>
      <c r="BX48"/>
      <c r="BY48"/>
      <c r="BZ48"/>
    </row>
    <row r="49" spans="1:80" ht="30.4" customHeight="1" x14ac:dyDescent="0.25">
      <c r="A49" s="16"/>
      <c r="B49" s="16"/>
      <c r="C49" s="16"/>
      <c r="D49" s="4"/>
      <c r="E49" s="4"/>
      <c r="F49" s="4"/>
      <c r="G49" s="4"/>
      <c r="H49" s="4"/>
      <c r="I49" s="4"/>
      <c r="J49" s="4"/>
      <c r="K49" s="4"/>
      <c r="L49" s="4"/>
      <c r="M49" s="4"/>
      <c r="N49" s="4"/>
      <c r="O49" s="4"/>
      <c r="P49" s="4"/>
      <c r="Q49" s="4"/>
      <c r="R49" s="4"/>
      <c r="S49"/>
      <c r="T49"/>
      <c r="U49"/>
      <c r="V49"/>
      <c r="W49"/>
      <c r="X49"/>
      <c r="Y49"/>
      <c r="Z49"/>
      <c r="AA49"/>
      <c r="AB49"/>
      <c r="AC49"/>
      <c r="AD49"/>
      <c r="AE49"/>
      <c r="AF49"/>
      <c r="AG49"/>
      <c r="AH49"/>
      <c r="AI49"/>
      <c r="AJ49"/>
      <c r="AK49"/>
      <c r="AL49"/>
      <c r="AM49"/>
      <c r="AN49"/>
      <c r="AO49"/>
      <c r="AP49"/>
      <c r="AQ49"/>
      <c r="AR49"/>
      <c r="AS49"/>
      <c r="AT49"/>
      <c r="AV49"/>
      <c r="AW49"/>
      <c r="AX49"/>
      <c r="AY49"/>
      <c r="AZ49"/>
      <c r="BA49"/>
      <c r="BB49"/>
      <c r="BC49"/>
      <c r="BD49"/>
      <c r="BE49"/>
      <c r="BF49"/>
      <c r="BG49"/>
      <c r="BH49"/>
      <c r="BI49"/>
      <c r="BJ49"/>
      <c r="BK49"/>
      <c r="BL49"/>
      <c r="BM49"/>
      <c r="BN49"/>
      <c r="BO49"/>
      <c r="BP49"/>
      <c r="BQ49"/>
      <c r="BR49"/>
      <c r="BS49"/>
      <c r="BT49"/>
      <c r="BU49"/>
      <c r="BV49"/>
      <c r="BW49"/>
      <c r="BX49"/>
      <c r="BY49"/>
      <c r="BZ49"/>
    </row>
    <row r="50" spans="1:80" s="27" customFormat="1" ht="30.4" customHeight="1" x14ac:dyDescent="0.25">
      <c r="A50" s="59" t="s">
        <v>92</v>
      </c>
      <c r="B50" s="60"/>
      <c r="C50" s="60"/>
      <c r="D50" s="60"/>
      <c r="E50" s="60"/>
      <c r="F50" s="60"/>
      <c r="G50" s="60"/>
      <c r="H50" s="60"/>
      <c r="I50" s="51"/>
      <c r="J50" s="51"/>
      <c r="K50" s="51"/>
      <c r="L50" s="51"/>
      <c r="M50" s="51"/>
      <c r="N50" s="51"/>
      <c r="O50" s="51"/>
      <c r="P50" s="51"/>
      <c r="Q50" s="51"/>
      <c r="R50" s="51"/>
      <c r="S50" s="61"/>
      <c r="T50" s="61"/>
      <c r="U50" s="61"/>
      <c r="V50" s="61"/>
      <c r="W50" s="61"/>
      <c r="X50" s="61"/>
      <c r="Y50" s="61"/>
      <c r="Z50" s="61"/>
      <c r="AA50" s="61"/>
      <c r="AB50" s="61"/>
      <c r="AC50" s="61"/>
      <c r="AD50" s="61"/>
      <c r="AE50" s="252"/>
      <c r="AF50" s="252"/>
      <c r="AG50" s="252"/>
      <c r="AH50" s="252"/>
      <c r="AI50" s="252"/>
      <c r="AJ50" s="252"/>
      <c r="AK50" s="252"/>
      <c r="AL50" s="252"/>
      <c r="AM50" s="252"/>
      <c r="AN50" s="252"/>
      <c r="AO50" s="252"/>
      <c r="AP50" s="252"/>
      <c r="AQ50" s="252"/>
      <c r="AR50" s="252"/>
      <c r="AS50" s="252"/>
      <c r="AT50" s="252"/>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row>
    <row r="51" spans="1:80" s="27" customFormat="1" ht="20.100000000000001" customHeight="1" x14ac:dyDescent="0.25">
      <c r="A51" s="51"/>
      <c r="B51" s="51"/>
      <c r="C51" s="51"/>
      <c r="D51" s="51"/>
      <c r="E51" s="51"/>
      <c r="F51" s="51"/>
      <c r="G51" s="51"/>
      <c r="H51" s="51"/>
      <c r="I51" s="51"/>
      <c r="J51" s="51"/>
      <c r="K51" s="51"/>
      <c r="L51" s="51"/>
      <c r="M51" s="51"/>
      <c r="N51" s="51"/>
      <c r="O51" s="51"/>
      <c r="P51" s="51"/>
      <c r="Q51" s="51"/>
      <c r="R51" s="51"/>
      <c r="S51" s="61"/>
      <c r="T51" s="61"/>
      <c r="U51" s="61"/>
      <c r="V51" s="61"/>
      <c r="W51" s="61"/>
      <c r="X51" s="61"/>
      <c r="Y51" s="61"/>
      <c r="Z51" s="61"/>
      <c r="AA51" s="61"/>
      <c r="AB51" s="61"/>
      <c r="AC51" s="61"/>
      <c r="AD51" s="61"/>
      <c r="AE51" s="62"/>
      <c r="AF51" s="252"/>
      <c r="AG51" s="252"/>
      <c r="AH51" s="252"/>
      <c r="AI51" s="252"/>
      <c r="AJ51" s="252"/>
      <c r="AK51" s="252"/>
      <c r="AL51" s="252"/>
      <c r="AM51" s="252"/>
      <c r="AN51" s="252"/>
      <c r="AO51" s="252"/>
      <c r="AP51" s="252"/>
      <c r="AQ51" s="252"/>
      <c r="AR51" s="252"/>
      <c r="AS51" s="252"/>
      <c r="AT51" s="252"/>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row>
    <row r="52" spans="1:80" s="1" customFormat="1" ht="30.4" customHeight="1" x14ac:dyDescent="0.25">
      <c r="A52" s="17" t="s">
        <v>22</v>
      </c>
      <c r="B52" s="17"/>
      <c r="C52" s="17"/>
      <c r="D52" s="17"/>
      <c r="E52" s="3"/>
      <c r="F52" s="4"/>
      <c r="G52" s="4"/>
      <c r="H52" s="4"/>
      <c r="I52" s="4"/>
      <c r="J52" s="87" t="s">
        <v>2</v>
      </c>
      <c r="K52" s="253"/>
      <c r="L52" s="253"/>
      <c r="M52" s="253"/>
      <c r="N52" s="253"/>
      <c r="O52" s="253"/>
      <c r="P52" s="253"/>
      <c r="Q52" s="4"/>
      <c r="R52" s="144" t="s">
        <v>661</v>
      </c>
      <c r="S52" s="4"/>
      <c r="T52" s="4"/>
      <c r="U52" s="4"/>
      <c r="V52" s="4"/>
      <c r="W52" s="4"/>
      <c r="X52" s="4"/>
      <c r="Y52" s="4"/>
      <c r="Z52" s="4"/>
      <c r="AA52" s="4"/>
      <c r="AB52" s="4"/>
      <c r="AC52" s="88"/>
      <c r="AD52" s="4"/>
      <c r="AE52" s="4"/>
      <c r="AF52" s="88"/>
      <c r="AG52" s="88"/>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s="1" customFormat="1" ht="20.100000000000001" customHeight="1" x14ac:dyDescent="0.25">
      <c r="A53" s="17"/>
      <c r="B53" s="17"/>
      <c r="C53" s="17"/>
      <c r="D53" s="17"/>
      <c r="E53" s="3"/>
      <c r="F53" s="4"/>
      <c r="G53" s="4"/>
      <c r="H53" s="4"/>
      <c r="I53" s="4"/>
      <c r="J53" s="87"/>
      <c r="K53" s="165"/>
      <c r="L53" s="165"/>
      <c r="M53" s="165"/>
      <c r="N53" s="165"/>
      <c r="O53" s="165"/>
      <c r="P53" s="165"/>
      <c r="Q53" s="4"/>
      <c r="R53" s="88"/>
      <c r="S53" s="4"/>
      <c r="T53" s="4"/>
      <c r="U53" s="4"/>
      <c r="V53" s="4"/>
      <c r="W53" s="4"/>
      <c r="X53" s="4"/>
      <c r="Y53" s="4"/>
      <c r="Z53" s="4"/>
      <c r="AA53" s="4"/>
      <c r="AB53" s="4"/>
      <c r="AC53" s="88"/>
      <c r="AD53" s="4"/>
      <c r="AE53" s="4"/>
      <c r="AF53" s="88"/>
      <c r="AG53" s="88"/>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ht="30.4" customHeight="1" x14ac:dyDescent="0.25">
      <c r="A54" s="17" t="s">
        <v>154</v>
      </c>
      <c r="B54" s="4"/>
      <c r="C54" s="93"/>
      <c r="D54" s="4"/>
      <c r="E54" s="250"/>
      <c r="F54" s="250"/>
      <c r="G54" s="250"/>
      <c r="H54" s="250"/>
      <c r="I54" s="4"/>
      <c r="J54" s="4"/>
      <c r="K54" s="4"/>
      <c r="L54" s="7" t="s">
        <v>37</v>
      </c>
      <c r="M54" s="251"/>
      <c r="N54" s="251"/>
      <c r="O54" s="251"/>
      <c r="P54" s="251"/>
      <c r="Q54" s="4"/>
      <c r="R54"/>
      <c r="S54"/>
      <c r="T54" s="7" t="s">
        <v>38</v>
      </c>
      <c r="U54" s="251"/>
      <c r="V54" s="251"/>
      <c r="W54" s="251"/>
      <c r="X54" s="251"/>
      <c r="Y54" s="130"/>
      <c r="Z54" s="94" t="s">
        <v>662</v>
      </c>
      <c r="AA54"/>
      <c r="AB54"/>
      <c r="AC54"/>
      <c r="AD54"/>
      <c r="AE54"/>
      <c r="AF54"/>
      <c r="AG54"/>
      <c r="AH54"/>
      <c r="AI54"/>
      <c r="AJ54"/>
      <c r="AK54" s="8" t="s">
        <v>87</v>
      </c>
      <c r="AL54" s="251"/>
      <c r="AM54" s="251"/>
      <c r="AN54" s="251"/>
      <c r="AO54" s="251"/>
      <c r="AP54"/>
      <c r="AQ54"/>
      <c r="AR54"/>
      <c r="AS54"/>
      <c r="AT54"/>
      <c r="AV54"/>
      <c r="AW54"/>
      <c r="AX54"/>
      <c r="AY54"/>
      <c r="AZ54"/>
      <c r="BA54"/>
      <c r="BB54"/>
      <c r="BC54"/>
      <c r="BD54"/>
      <c r="BE54"/>
      <c r="BF54"/>
      <c r="BG54"/>
      <c r="BH54"/>
      <c r="BI54"/>
      <c r="BJ54"/>
      <c r="BK54"/>
      <c r="BL54"/>
      <c r="BM54"/>
      <c r="BN54"/>
      <c r="BO54"/>
      <c r="BP54"/>
      <c r="BQ54"/>
      <c r="BR54"/>
      <c r="BS54"/>
      <c r="BT54"/>
      <c r="BU54"/>
      <c r="BV54"/>
      <c r="BW54"/>
      <c r="BX54"/>
      <c r="BY54"/>
      <c r="BZ54"/>
    </row>
    <row r="55" spans="1:80" ht="20.100000000000001" customHeight="1" x14ac:dyDescent="0.25">
      <c r="A55" s="17"/>
      <c r="B55" s="4"/>
      <c r="C55" s="93"/>
      <c r="D55" s="4"/>
      <c r="E55" s="167"/>
      <c r="F55" s="167"/>
      <c r="G55" s="167"/>
      <c r="H55" s="167"/>
      <c r="I55" s="4"/>
      <c r="J55" s="4"/>
      <c r="K55" s="4"/>
      <c r="L55" s="7"/>
      <c r="M55" s="130"/>
      <c r="N55" s="130"/>
      <c r="O55" s="130"/>
      <c r="P55" s="130"/>
      <c r="Q55" s="4"/>
      <c r="R55"/>
      <c r="S55"/>
      <c r="T55" s="7"/>
      <c r="U55" s="130"/>
      <c r="V55" s="130"/>
      <c r="W55" s="130"/>
      <c r="X55" s="130"/>
      <c r="Y55" s="130"/>
      <c r="Z55" s="168"/>
      <c r="AA55" s="94"/>
      <c r="AB55"/>
      <c r="AC55"/>
      <c r="AD55"/>
      <c r="AE55"/>
      <c r="AF55"/>
      <c r="AG55"/>
      <c r="AH55"/>
      <c r="AI55"/>
      <c r="AJ55"/>
      <c r="AK55" s="8"/>
      <c r="AL55" s="169"/>
      <c r="AM55" s="169"/>
      <c r="AN55" s="169"/>
      <c r="AO55" s="169"/>
      <c r="AP55"/>
      <c r="AQ55"/>
      <c r="AR55"/>
      <c r="AS55"/>
      <c r="AT55"/>
      <c r="AV55"/>
      <c r="AW55"/>
      <c r="AX55"/>
      <c r="AY55"/>
      <c r="AZ55"/>
      <c r="BA55"/>
      <c r="BB55"/>
      <c r="BC55"/>
      <c r="BD55"/>
      <c r="BE55"/>
      <c r="BF55"/>
      <c r="BG55"/>
      <c r="BH55"/>
      <c r="BI55"/>
      <c r="BJ55"/>
      <c r="BK55"/>
      <c r="BL55"/>
      <c r="BM55"/>
      <c r="BN55"/>
      <c r="BO55"/>
      <c r="BP55"/>
      <c r="BQ55"/>
      <c r="BR55"/>
      <c r="BS55"/>
      <c r="BT55"/>
      <c r="BU55"/>
      <c r="BV55"/>
      <c r="BW55"/>
      <c r="BX55"/>
      <c r="BY55"/>
      <c r="BZ55"/>
    </row>
    <row r="56" spans="1:80" s="1" customFormat="1" ht="30.4" customHeight="1" x14ac:dyDescent="0.25">
      <c r="A56" s="16" t="s">
        <v>166</v>
      </c>
      <c r="B56" s="4"/>
      <c r="C56" s="4"/>
      <c r="D56" s="4"/>
      <c r="E56" s="4"/>
      <c r="F56" s="4"/>
      <c r="G56" s="4"/>
      <c r="H56" s="16" t="s">
        <v>659</v>
      </c>
      <c r="I56" s="4"/>
      <c r="J56" s="4"/>
      <c r="K56" s="4"/>
      <c r="L56" s="4"/>
      <c r="M56" s="4"/>
      <c r="N56" s="4"/>
      <c r="O56" s="4"/>
      <c r="P56" s="4"/>
      <c r="Q56" s="4"/>
      <c r="R56" s="4"/>
      <c r="S56" s="4"/>
      <c r="T56" s="4"/>
      <c r="U56" s="4"/>
      <c r="V56" s="4"/>
      <c r="W56" s="4"/>
      <c r="X56" s="4"/>
      <c r="Y56" s="4"/>
      <c r="Z56" s="4"/>
      <c r="AA56" s="4" t="s">
        <v>167</v>
      </c>
      <c r="AB56" s="4"/>
      <c r="AC56" s="4"/>
      <c r="AD56" s="4"/>
      <c r="AE56" s="4"/>
      <c r="AF56" s="4"/>
      <c r="AG56" s="4"/>
      <c r="AH56" s="4"/>
      <c r="AI56" s="8" t="s">
        <v>2</v>
      </c>
      <c r="AJ56" s="226"/>
      <c r="AK56" s="226"/>
      <c r="AL56" s="226"/>
      <c r="AM56" s="226"/>
      <c r="AN56" s="226"/>
      <c r="AO56" s="226"/>
      <c r="AP56" s="4"/>
      <c r="AQ56"/>
      <c r="AR56"/>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s="1" customFormat="1" ht="15" customHeight="1" x14ac:dyDescent="0.25">
      <c r="A57" s="89" t="s">
        <v>41</v>
      </c>
      <c r="B57" s="4"/>
      <c r="C57" s="4"/>
      <c r="D57" s="4"/>
      <c r="E57" s="4"/>
      <c r="F57" s="4"/>
      <c r="G57" s="4"/>
      <c r="H57" s="4"/>
      <c r="I57" s="4"/>
      <c r="J57" s="4"/>
      <c r="K57" s="90"/>
      <c r="L57" s="90"/>
      <c r="M57" s="90"/>
      <c r="N57" s="90"/>
      <c r="O57" s="90"/>
      <c r="P57" s="90"/>
      <c r="Q57" s="4"/>
      <c r="R57" s="4"/>
      <c r="S57" s="4"/>
      <c r="T57" s="4"/>
      <c r="U57" s="4"/>
      <c r="V57" s="4"/>
      <c r="W57" s="4"/>
      <c r="X57" s="4"/>
      <c r="Y57" s="4"/>
      <c r="Z57" s="4"/>
      <c r="AA57" s="4"/>
      <c r="AB57" s="4"/>
      <c r="AC57" s="91"/>
      <c r="AD57" s="91"/>
      <c r="AE57" s="91"/>
      <c r="AF57" s="91"/>
      <c r="AG57" s="91"/>
      <c r="AH57"/>
      <c r="AI57"/>
      <c r="AJ57" s="4"/>
      <c r="AK57" s="4"/>
      <c r="AL57" s="4"/>
      <c r="AM57" s="4"/>
      <c r="AN57" s="4"/>
      <c r="AO57" s="4"/>
      <c r="AP57" s="92"/>
      <c r="AQ57" s="92"/>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ht="30.4" customHeight="1" x14ac:dyDescent="0.25">
      <c r="A58" s="4"/>
      <c r="B58" s="3"/>
      <c r="C58" s="3"/>
      <c r="D58" s="4"/>
      <c r="E58" s="4"/>
      <c r="F58" s="4"/>
      <c r="G58" s="4"/>
      <c r="H58" s="4" t="s">
        <v>152</v>
      </c>
      <c r="I58" s="4"/>
      <c r="J58" s="4"/>
      <c r="K58" s="4"/>
      <c r="L58" s="4"/>
      <c r="M58" s="4"/>
      <c r="N58" s="4"/>
      <c r="O58" s="8" t="s">
        <v>2</v>
      </c>
      <c r="P58" s="255"/>
      <c r="Q58" s="255"/>
      <c r="R58" s="255"/>
      <c r="S58" s="255"/>
      <c r="T58" s="255"/>
      <c r="U58"/>
      <c r="V58"/>
      <c r="W58"/>
      <c r="X58"/>
      <c r="Y58"/>
      <c r="Z58"/>
      <c r="AA58" s="4" t="s">
        <v>168</v>
      </c>
      <c r="AB58"/>
      <c r="AC58"/>
      <c r="AD58" s="4"/>
      <c r="AE58" s="4"/>
      <c r="AF58" s="4"/>
      <c r="AG58" s="4"/>
      <c r="AH58" s="4"/>
      <c r="AI58"/>
      <c r="AJ58"/>
      <c r="AK58"/>
      <c r="AL58" s="254"/>
      <c r="AM58" s="254"/>
      <c r="AN58" s="254"/>
      <c r="AO58" s="254"/>
      <c r="AP58"/>
      <c r="AQ58"/>
      <c r="AR58"/>
      <c r="AS58"/>
      <c r="AT58"/>
      <c r="AV58"/>
      <c r="AW58"/>
      <c r="AX58"/>
      <c r="AY58"/>
      <c r="AZ58"/>
      <c r="BA58"/>
      <c r="BB58"/>
      <c r="BC58"/>
      <c r="BD58"/>
      <c r="BE58"/>
      <c r="BF58"/>
      <c r="BG58"/>
      <c r="BH58"/>
      <c r="BI58"/>
      <c r="BJ58"/>
      <c r="BK58"/>
      <c r="BL58"/>
      <c r="BM58"/>
      <c r="BN58"/>
      <c r="BO58"/>
      <c r="BP58"/>
      <c r="BQ58"/>
      <c r="BR58"/>
      <c r="BS58"/>
      <c r="BT58"/>
      <c r="BU58"/>
      <c r="BV58"/>
      <c r="BW58"/>
      <c r="BX58"/>
      <c r="BY58"/>
      <c r="BZ58"/>
    </row>
    <row r="59" spans="1:80" ht="15" customHeight="1" x14ac:dyDescent="0.25">
      <c r="A59" s="16"/>
      <c r="B59" s="3"/>
      <c r="C59" s="3"/>
      <c r="D59" s="3"/>
      <c r="E59" s="3"/>
      <c r="F59" s="4"/>
      <c r="G59" s="4"/>
      <c r="H59" s="4"/>
      <c r="I59" s="4"/>
      <c r="J59" s="4"/>
      <c r="K59" s="4"/>
      <c r="L59" s="4"/>
      <c r="M59" s="4"/>
      <c r="N59" s="4"/>
      <c r="O59" s="4"/>
      <c r="P59" s="4"/>
      <c r="Q59" s="4"/>
      <c r="R59" s="4"/>
      <c r="S59"/>
      <c r="T59"/>
      <c r="U59"/>
      <c r="V59"/>
      <c r="W59"/>
      <c r="X59"/>
      <c r="Y59"/>
      <c r="Z59"/>
      <c r="AA59"/>
      <c r="AB59"/>
      <c r="AC59"/>
      <c r="AD59"/>
      <c r="AE59"/>
      <c r="AF59"/>
      <c r="AG59"/>
      <c r="AH59"/>
      <c r="AI59"/>
      <c r="AJ59"/>
      <c r="AK59"/>
      <c r="AL59"/>
      <c r="AM59"/>
      <c r="AN59"/>
      <c r="AO59"/>
      <c r="AP59"/>
      <c r="AQ59"/>
      <c r="AR59"/>
      <c r="AS59"/>
      <c r="AT59"/>
      <c r="AV59"/>
      <c r="AW59"/>
      <c r="AX59"/>
      <c r="AY59"/>
      <c r="AZ59"/>
      <c r="BA59"/>
      <c r="BB59"/>
      <c r="BC59"/>
      <c r="BD59"/>
      <c r="BE59"/>
      <c r="BF59"/>
      <c r="BG59"/>
      <c r="BH59"/>
      <c r="BI59"/>
      <c r="BJ59"/>
      <c r="BK59"/>
      <c r="BL59"/>
      <c r="BM59"/>
      <c r="BN59"/>
      <c r="BO59"/>
      <c r="BP59"/>
      <c r="BQ59"/>
      <c r="BR59"/>
      <c r="BS59"/>
      <c r="BT59"/>
      <c r="BU59"/>
      <c r="BV59"/>
      <c r="BW59"/>
      <c r="BX59"/>
      <c r="BY59"/>
      <c r="BZ59"/>
    </row>
    <row r="60" spans="1:80" ht="30.4" customHeight="1" x14ac:dyDescent="0.25">
      <c r="A60" s="48" t="s">
        <v>174</v>
      </c>
      <c r="B60" s="8"/>
      <c r="C60" s="8"/>
      <c r="D60" s="8"/>
      <c r="E60" s="8"/>
      <c r="F60" s="8"/>
      <c r="G60" s="8"/>
      <c r="H60" s="2"/>
      <c r="I60" s="2"/>
      <c r="J60" s="4"/>
      <c r="K60" s="4"/>
      <c r="L60" s="4"/>
      <c r="M60" s="4"/>
      <c r="N60" s="4"/>
      <c r="O60" s="4"/>
      <c r="P60" s="4"/>
      <c r="Q60" s="4"/>
      <c r="R60" s="4"/>
      <c r="S60" s="4"/>
      <c r="T60" s="4"/>
      <c r="U60" s="4"/>
      <c r="V60" s="4"/>
      <c r="W60" s="4"/>
      <c r="X60"/>
      <c r="Y60"/>
      <c r="Z60"/>
      <c r="AA60" s="86"/>
      <c r="AB60" s="86"/>
      <c r="AC60" s="86"/>
      <c r="AD60" s="86"/>
      <c r="AE60" s="86"/>
      <c r="AF60" s="86"/>
      <c r="AG60"/>
      <c r="AH60"/>
      <c r="AI60"/>
      <c r="AJ60"/>
      <c r="AK60"/>
      <c r="AL60"/>
      <c r="AM60"/>
      <c r="AN60"/>
      <c r="AO60"/>
      <c r="AP60"/>
      <c r="AQ60"/>
      <c r="AR60"/>
      <c r="AS60"/>
      <c r="AT60"/>
      <c r="AV60"/>
      <c r="AW60"/>
      <c r="AX60"/>
      <c r="AY60"/>
      <c r="AZ60"/>
      <c r="BA60"/>
      <c r="BB60"/>
      <c r="BC60"/>
      <c r="BD60"/>
      <c r="BE60"/>
      <c r="BF60"/>
      <c r="BG60"/>
      <c r="BH60"/>
      <c r="BI60"/>
      <c r="BJ60"/>
      <c r="BK60"/>
      <c r="BL60"/>
      <c r="BM60"/>
      <c r="BN60"/>
      <c r="BO60"/>
      <c r="BP60"/>
      <c r="BQ60"/>
      <c r="BR60"/>
      <c r="BS60"/>
      <c r="BT60"/>
      <c r="BU60"/>
      <c r="BV60"/>
      <c r="BW60"/>
      <c r="BX60"/>
      <c r="BY60"/>
      <c r="BZ60"/>
    </row>
    <row r="61" spans="1:80" ht="15" customHeight="1" x14ac:dyDescent="0.25">
      <c r="A61" s="48"/>
      <c r="B61" s="8"/>
      <c r="C61" s="8"/>
      <c r="D61" s="8"/>
      <c r="E61" s="8"/>
      <c r="F61" s="8"/>
      <c r="G61" s="8"/>
      <c r="H61" s="2"/>
      <c r="I61" s="2"/>
      <c r="J61" s="4"/>
      <c r="K61" s="4"/>
      <c r="L61" s="4"/>
      <c r="M61" s="4"/>
      <c r="N61" s="4"/>
      <c r="O61" s="4"/>
      <c r="P61" s="4"/>
      <c r="Q61" s="4"/>
      <c r="R61" s="4"/>
      <c r="S61" s="4"/>
      <c r="T61" s="4"/>
      <c r="U61" s="4"/>
      <c r="V61" s="4"/>
      <c r="W61" s="4"/>
      <c r="X61"/>
      <c r="Y61"/>
      <c r="Z61"/>
      <c r="AA61"/>
      <c r="AB61"/>
      <c r="AC61"/>
      <c r="AD61"/>
      <c r="AE61"/>
      <c r="AF61"/>
      <c r="AG61"/>
      <c r="AH61"/>
      <c r="AI61"/>
      <c r="AJ61"/>
      <c r="AK61"/>
      <c r="AL61"/>
      <c r="AM61"/>
      <c r="AN61"/>
      <c r="AO61"/>
      <c r="AP61"/>
      <c r="AQ61"/>
      <c r="AR61"/>
      <c r="AS61"/>
      <c r="AT61"/>
      <c r="AV61"/>
      <c r="AW61"/>
      <c r="AX61"/>
      <c r="AY61"/>
      <c r="AZ61"/>
      <c r="BA61"/>
      <c r="BB61"/>
      <c r="BC61" s="160"/>
      <c r="BD61"/>
      <c r="BE61"/>
      <c r="BF61"/>
      <c r="BG61"/>
      <c r="BH61"/>
      <c r="BI61"/>
      <c r="BJ61"/>
      <c r="BK61"/>
      <c r="BL61"/>
      <c r="BM61"/>
      <c r="BN61"/>
      <c r="BO61"/>
      <c r="BP61"/>
      <c r="BQ61"/>
      <c r="BR61"/>
      <c r="BS61"/>
      <c r="BT61"/>
      <c r="BU61"/>
      <c r="BV61"/>
      <c r="BW61"/>
      <c r="BX61"/>
      <c r="BY61"/>
      <c r="BZ61"/>
    </row>
    <row r="62" spans="1:80" ht="30.4" customHeight="1" x14ac:dyDescent="0.25">
      <c r="A62" s="6" t="s">
        <v>4</v>
      </c>
      <c r="B62" s="83"/>
      <c r="C62" s="184"/>
      <c r="D62" s="184"/>
      <c r="E62" s="184"/>
      <c r="F62" s="184"/>
      <c r="G62" s="184"/>
      <c r="H62" s="184"/>
      <c r="I62" s="184"/>
      <c r="J62" s="184"/>
      <c r="K62" s="184"/>
      <c r="L62" s="184"/>
      <c r="M62" s="223" t="s">
        <v>218</v>
      </c>
      <c r="N62" s="223"/>
      <c r="O62" s="223"/>
      <c r="P62" s="223"/>
      <c r="Q62" s="223"/>
      <c r="R62" s="223"/>
      <c r="S62" s="223"/>
      <c r="T62" s="184"/>
      <c r="U62" s="184"/>
      <c r="V62" s="184"/>
      <c r="W62" s="184"/>
      <c r="X62" s="184"/>
      <c r="Y62" s="184"/>
      <c r="Z62" s="184"/>
      <c r="AA62" s="184"/>
      <c r="AB62" s="184"/>
      <c r="AC62" s="223" t="s">
        <v>172</v>
      </c>
      <c r="AD62" s="223"/>
      <c r="AE62" s="223"/>
      <c r="AF62" s="245"/>
      <c r="AG62" s="245"/>
      <c r="AH62" s="245"/>
      <c r="AI62" s="245"/>
      <c r="AJ62" s="245"/>
      <c r="AK62" s="223" t="s">
        <v>173</v>
      </c>
      <c r="AL62" s="223"/>
      <c r="AM62" s="223"/>
      <c r="AN62" s="223"/>
      <c r="AO62" s="246"/>
      <c r="AP62" s="246"/>
      <c r="AQ62" s="246"/>
      <c r="AR62"/>
      <c r="AS62"/>
      <c r="AT62"/>
      <c r="AV62"/>
      <c r="AW62"/>
      <c r="AX62"/>
      <c r="AY62"/>
      <c r="AZ62"/>
      <c r="BA62"/>
      <c r="BB62"/>
      <c r="BC62"/>
      <c r="BD62"/>
      <c r="BE62"/>
      <c r="BF62"/>
      <c r="BG62"/>
      <c r="BH62"/>
      <c r="BI62"/>
      <c r="BJ62"/>
      <c r="BK62"/>
      <c r="BL62"/>
      <c r="BM62"/>
      <c r="BN62"/>
      <c r="BO62"/>
      <c r="BP62"/>
      <c r="BQ62"/>
      <c r="BR62"/>
      <c r="BS62"/>
      <c r="BT62"/>
      <c r="BU62"/>
      <c r="BV62"/>
      <c r="BW62"/>
      <c r="BX62"/>
      <c r="BY62"/>
      <c r="BZ62"/>
    </row>
    <row r="63" spans="1:80" ht="30.4" customHeight="1" x14ac:dyDescent="0.25">
      <c r="A63" s="6" t="s">
        <v>4</v>
      </c>
      <c r="B63" s="83"/>
      <c r="C63" s="184"/>
      <c r="D63" s="184"/>
      <c r="E63" s="184"/>
      <c r="F63" s="184"/>
      <c r="G63" s="184"/>
      <c r="H63" s="184"/>
      <c r="I63" s="184"/>
      <c r="J63" s="184"/>
      <c r="K63" s="184"/>
      <c r="L63" s="184"/>
      <c r="M63" s="223" t="s">
        <v>218</v>
      </c>
      <c r="N63" s="223"/>
      <c r="O63" s="223"/>
      <c r="P63" s="223"/>
      <c r="Q63" s="223"/>
      <c r="R63" s="223"/>
      <c r="S63" s="223"/>
      <c r="T63" s="184"/>
      <c r="U63" s="184"/>
      <c r="V63" s="184"/>
      <c r="W63" s="184"/>
      <c r="X63" s="184"/>
      <c r="Y63" s="184"/>
      <c r="Z63" s="184"/>
      <c r="AA63" s="184"/>
      <c r="AB63" s="184"/>
      <c r="AC63" s="223" t="s">
        <v>172</v>
      </c>
      <c r="AD63" s="223"/>
      <c r="AE63" s="223"/>
      <c r="AF63" s="245"/>
      <c r="AG63" s="245"/>
      <c r="AH63" s="245"/>
      <c r="AI63" s="245"/>
      <c r="AJ63" s="245"/>
      <c r="AK63" s="223" t="s">
        <v>173</v>
      </c>
      <c r="AL63" s="223"/>
      <c r="AM63" s="223"/>
      <c r="AN63" s="223"/>
      <c r="AO63" s="246"/>
      <c r="AP63" s="246"/>
      <c r="AQ63" s="246"/>
      <c r="AR63" s="4"/>
      <c r="AS63" s="4"/>
      <c r="AT63"/>
      <c r="AV63"/>
      <c r="AW63"/>
      <c r="AX63"/>
      <c r="AY63"/>
      <c r="AZ63" s="202"/>
      <c r="BA63" s="202"/>
      <c r="BB63" s="202"/>
      <c r="BC63" s="202"/>
      <c r="BD63" s="202"/>
      <c r="BE63"/>
      <c r="BF63"/>
      <c r="BG63"/>
      <c r="BH63"/>
      <c r="BI63"/>
      <c r="BJ63"/>
      <c r="BK63"/>
      <c r="BL63"/>
      <c r="BM63"/>
      <c r="BN63"/>
      <c r="BO63"/>
      <c r="BP63"/>
      <c r="BQ63"/>
      <c r="BR63"/>
      <c r="BS63"/>
      <c r="BT63"/>
      <c r="BU63"/>
      <c r="BV63"/>
      <c r="BW63"/>
      <c r="BX63"/>
      <c r="BY63"/>
      <c r="BZ63"/>
    </row>
    <row r="64" spans="1:80" ht="30.4" customHeight="1" x14ac:dyDescent="0.25">
      <c r="A64" s="6" t="s">
        <v>4</v>
      </c>
      <c r="B64" s="83"/>
      <c r="C64" s="184"/>
      <c r="D64" s="184"/>
      <c r="E64" s="184"/>
      <c r="F64" s="184"/>
      <c r="G64" s="184"/>
      <c r="H64" s="184"/>
      <c r="I64" s="184"/>
      <c r="J64" s="184"/>
      <c r="K64" s="184"/>
      <c r="L64" s="184"/>
      <c r="M64" s="223" t="s">
        <v>218</v>
      </c>
      <c r="N64" s="223"/>
      <c r="O64" s="223"/>
      <c r="P64" s="223"/>
      <c r="Q64" s="223"/>
      <c r="R64" s="223"/>
      <c r="S64" s="223"/>
      <c r="T64" s="184"/>
      <c r="U64" s="184"/>
      <c r="V64" s="184"/>
      <c r="W64" s="184"/>
      <c r="X64" s="184"/>
      <c r="Y64" s="184"/>
      <c r="Z64" s="184"/>
      <c r="AA64" s="184"/>
      <c r="AB64" s="184"/>
      <c r="AC64" s="223" t="s">
        <v>172</v>
      </c>
      <c r="AD64" s="223"/>
      <c r="AE64" s="223"/>
      <c r="AF64" s="245"/>
      <c r="AG64" s="245"/>
      <c r="AH64" s="245"/>
      <c r="AI64" s="245"/>
      <c r="AJ64" s="245"/>
      <c r="AK64" s="223" t="s">
        <v>173</v>
      </c>
      <c r="AL64" s="223"/>
      <c r="AM64" s="223"/>
      <c r="AN64" s="223"/>
      <c r="AO64" s="246"/>
      <c r="AP64" s="246"/>
      <c r="AQ64" s="246"/>
      <c r="AR64" s="130"/>
      <c r="AS64"/>
      <c r="AT64"/>
      <c r="AV64"/>
      <c r="AW64"/>
      <c r="AX64"/>
      <c r="AY64"/>
      <c r="AZ64"/>
      <c r="BA64"/>
      <c r="BB64"/>
      <c r="BC64" s="161"/>
      <c r="BD64"/>
      <c r="BE64"/>
      <c r="BF64"/>
      <c r="BG64"/>
      <c r="BH64"/>
      <c r="BI64"/>
      <c r="BJ64"/>
      <c r="BK64"/>
      <c r="BL64"/>
      <c r="BM64"/>
      <c r="BN64"/>
      <c r="BO64"/>
      <c r="BP64"/>
      <c r="BQ64"/>
      <c r="BR64"/>
      <c r="BS64"/>
      <c r="BT64"/>
      <c r="BU64"/>
      <c r="BV64"/>
      <c r="BW64"/>
      <c r="BX64"/>
      <c r="BY64"/>
      <c r="BZ64"/>
    </row>
    <row r="65" spans="1:78" ht="30.4" customHeight="1" x14ac:dyDescent="0.25">
      <c r="A65" s="83"/>
      <c r="B65" s="83"/>
      <c r="C65" s="83"/>
      <c r="D65" s="83"/>
      <c r="E65" s="83"/>
      <c r="F65" s="58"/>
      <c r="G65" s="58"/>
      <c r="H65" s="58"/>
      <c r="I65" s="58"/>
      <c r="J65" s="58"/>
      <c r="K65" s="4"/>
      <c r="L65" s="58"/>
      <c r="M65" s="58"/>
      <c r="N65" s="58"/>
      <c r="O65" s="58"/>
      <c r="P65" s="58"/>
      <c r="Q65" s="4"/>
      <c r="R65" s="58"/>
      <c r="S65" s="58"/>
      <c r="T65" s="58"/>
      <c r="U65" s="58"/>
      <c r="V65" s="58"/>
      <c r="W65" s="4"/>
      <c r="X65"/>
      <c r="Y65"/>
      <c r="Z65"/>
      <c r="AA65"/>
      <c r="AB65"/>
      <c r="AC65"/>
      <c r="AD65"/>
      <c r="AE65"/>
      <c r="AF65"/>
      <c r="AG65"/>
      <c r="AH65"/>
      <c r="AI65"/>
      <c r="AJ65"/>
      <c r="AK65"/>
      <c r="AL65"/>
      <c r="AM65"/>
      <c r="AN65"/>
      <c r="AO65"/>
      <c r="AP65"/>
      <c r="AQ65"/>
      <c r="AR65"/>
      <c r="AS65"/>
      <c r="AT65"/>
      <c r="AV65"/>
      <c r="AW65"/>
      <c r="AX65"/>
      <c r="AY65"/>
      <c r="AZ65"/>
      <c r="BA65"/>
      <c r="BB65"/>
      <c r="BC65"/>
      <c r="BD65"/>
      <c r="BE65"/>
      <c r="BF65"/>
      <c r="BG65"/>
      <c r="BH65"/>
      <c r="BI65"/>
      <c r="BJ65"/>
      <c r="BK65"/>
      <c r="BL65"/>
      <c r="BM65"/>
      <c r="BN65"/>
      <c r="BO65"/>
      <c r="BP65"/>
      <c r="BQ65"/>
      <c r="BR65"/>
      <c r="BS65"/>
      <c r="BT65"/>
      <c r="BU65"/>
      <c r="BV65"/>
      <c r="BW65"/>
      <c r="BX65"/>
      <c r="BY65"/>
      <c r="BZ65"/>
    </row>
    <row r="66" spans="1:78" ht="30.4" customHeight="1" x14ac:dyDescent="0.25">
      <c r="A66" s="48" t="s">
        <v>224</v>
      </c>
      <c r="B66" s="50"/>
      <c r="C66" s="50"/>
      <c r="D66" s="50"/>
      <c r="E66" s="50"/>
      <c r="F66" s="50"/>
      <c r="G66" s="50"/>
      <c r="H66" s="50"/>
      <c r="I66" s="50"/>
      <c r="J66" s="95"/>
      <c r="K66" s="50"/>
      <c r="L66" s="49"/>
      <c r="M66" s="96"/>
      <c r="N66" s="96"/>
      <c r="O66" s="96"/>
      <c r="P66" s="96"/>
      <c r="Q66" s="96"/>
      <c r="R66" s="96"/>
      <c r="S66" s="96"/>
      <c r="T66" s="96"/>
      <c r="U66"/>
      <c r="V66"/>
      <c r="W66"/>
      <c r="X66"/>
      <c r="Y66"/>
      <c r="Z66"/>
      <c r="AA66"/>
      <c r="AB66"/>
      <c r="AC66"/>
      <c r="AD66"/>
      <c r="AE66"/>
      <c r="AF66"/>
      <c r="AG66"/>
      <c r="AH66"/>
      <c r="AI66"/>
      <c r="AJ66"/>
      <c r="AK66"/>
      <c r="AL66"/>
      <c r="AM66"/>
      <c r="AN66"/>
      <c r="AO66"/>
      <c r="AP66"/>
      <c r="AQ66"/>
      <c r="AR66"/>
      <c r="AS66"/>
      <c r="AT66"/>
      <c r="AV66"/>
      <c r="AW66"/>
      <c r="AX66"/>
      <c r="AY66"/>
      <c r="AZ66"/>
      <c r="BA66"/>
      <c r="BB66"/>
      <c r="BC66"/>
      <c r="BD66"/>
      <c r="BE66"/>
      <c r="BF66"/>
      <c r="BG66"/>
      <c r="BH66"/>
      <c r="BI66"/>
      <c r="BJ66"/>
      <c r="BK66"/>
      <c r="BL66"/>
      <c r="BM66"/>
      <c r="BN66"/>
      <c r="BO66"/>
      <c r="BP66"/>
      <c r="BQ66"/>
      <c r="BR66"/>
      <c r="BS66"/>
      <c r="BT66"/>
      <c r="BU66"/>
      <c r="BV66"/>
      <c r="BW66"/>
      <c r="BX66"/>
      <c r="BY66"/>
      <c r="BZ66"/>
    </row>
    <row r="67" spans="1:78" ht="39.6" customHeight="1" x14ac:dyDescent="0.25">
      <c r="A67" s="17" t="s">
        <v>443</v>
      </c>
      <c r="B67" s="4"/>
      <c r="C67" s="4"/>
      <c r="D67" s="16"/>
      <c r="E67"/>
      <c r="F67" s="224"/>
      <c r="G67" s="224"/>
      <c r="H67" s="224"/>
      <c r="I67" s="224"/>
      <c r="J67" s="224"/>
      <c r="K67" s="4"/>
      <c r="L67" s="224"/>
      <c r="M67" s="224"/>
      <c r="N67" s="224"/>
      <c r="O67" s="224"/>
      <c r="P67" s="224"/>
      <c r="Q67" s="4"/>
      <c r="R67" s="224"/>
      <c r="S67" s="224"/>
      <c r="T67" s="224"/>
      <c r="U67" s="224"/>
      <c r="V67" s="224"/>
      <c r="W67" s="4"/>
      <c r="X67" s="224"/>
      <c r="Y67" s="224"/>
      <c r="Z67" s="224"/>
      <c r="AA67" s="224"/>
      <c r="AB67" s="224"/>
      <c r="AC67" s="4"/>
      <c r="AD67" s="224"/>
      <c r="AE67" s="224"/>
      <c r="AF67" s="224"/>
      <c r="AG67" s="224"/>
      <c r="AH67" s="224"/>
      <c r="AI67" s="4"/>
      <c r="AJ67" s="224"/>
      <c r="AK67" s="224"/>
      <c r="AL67" s="224"/>
      <c r="AM67" s="224"/>
      <c r="AN67" s="224"/>
      <c r="AO67" s="4"/>
      <c r="AP67" s="224"/>
      <c r="AQ67" s="224"/>
      <c r="AR67" s="224"/>
      <c r="AS67" s="224"/>
      <c r="AT67" s="224"/>
      <c r="AV67"/>
      <c r="AW67"/>
      <c r="AX67"/>
      <c r="AY67"/>
      <c r="AZ67"/>
      <c r="BA67"/>
      <c r="BB67"/>
      <c r="BC67"/>
      <c r="BD67"/>
      <c r="BE67"/>
      <c r="BF67"/>
      <c r="BG67"/>
      <c r="BH67"/>
      <c r="BI67"/>
      <c r="BJ67"/>
      <c r="BK67"/>
      <c r="BL67"/>
      <c r="BM67"/>
      <c r="BN67"/>
      <c r="BO67"/>
      <c r="BP67"/>
      <c r="BQ67"/>
      <c r="BR67"/>
      <c r="BS67"/>
      <c r="BT67"/>
      <c r="BU67"/>
      <c r="BV67"/>
      <c r="BW67"/>
      <c r="BX67"/>
      <c r="BY67"/>
      <c r="BZ67"/>
    </row>
    <row r="68" spans="1:78" ht="30.4" customHeight="1" x14ac:dyDescent="0.25">
      <c r="A68" s="17" t="s">
        <v>444</v>
      </c>
      <c r="B68" s="4"/>
      <c r="C68" s="4"/>
      <c r="D68" s="16"/>
      <c r="E68"/>
      <c r="F68" s="224"/>
      <c r="G68" s="224"/>
      <c r="H68" s="224"/>
      <c r="I68" s="224"/>
      <c r="J68" s="224"/>
      <c r="K68" s="4"/>
      <c r="L68" s="224"/>
      <c r="M68" s="224"/>
      <c r="N68" s="224"/>
      <c r="O68" s="224"/>
      <c r="P68" s="224"/>
      <c r="Q68" s="4"/>
      <c r="R68" s="224"/>
      <c r="S68" s="224"/>
      <c r="T68" s="224"/>
      <c r="U68" s="224"/>
      <c r="V68" s="224"/>
      <c r="W68" s="4"/>
      <c r="X68" s="224"/>
      <c r="Y68" s="224"/>
      <c r="Z68" s="224"/>
      <c r="AA68" s="224"/>
      <c r="AB68" s="224"/>
      <c r="AC68" s="4"/>
      <c r="AD68" s="224"/>
      <c r="AE68" s="224"/>
      <c r="AF68" s="224"/>
      <c r="AG68" s="224"/>
      <c r="AH68" s="224"/>
      <c r="AI68" s="4"/>
      <c r="AJ68" s="224"/>
      <c r="AK68" s="224"/>
      <c r="AL68" s="224"/>
      <c r="AM68" s="224"/>
      <c r="AN68" s="224"/>
      <c r="AO68" s="4"/>
      <c r="AP68" s="224"/>
      <c r="AQ68" s="224"/>
      <c r="AR68" s="224"/>
      <c r="AS68" s="224"/>
      <c r="AT68" s="224"/>
      <c r="AV68"/>
      <c r="AW68"/>
      <c r="AX68"/>
      <c r="AY68"/>
      <c r="AZ68"/>
      <c r="BA68"/>
      <c r="BB68"/>
      <c r="BC68"/>
      <c r="BD68"/>
      <c r="BE68"/>
      <c r="BF68"/>
      <c r="BG68"/>
      <c r="BH68"/>
      <c r="BI68"/>
      <c r="BJ68"/>
      <c r="BK68"/>
      <c r="BL68"/>
      <c r="BM68"/>
      <c r="BN68"/>
      <c r="BO68"/>
      <c r="BP68"/>
      <c r="BQ68"/>
      <c r="BR68"/>
      <c r="BS68"/>
      <c r="BT68"/>
      <c r="BU68"/>
      <c r="BV68"/>
      <c r="BW68"/>
      <c r="BX68"/>
      <c r="BY68"/>
      <c r="BZ68"/>
    </row>
    <row r="69" spans="1:78" ht="30.4" customHeight="1" x14ac:dyDescent="0.25">
      <c r="A69" s="16" t="s">
        <v>169</v>
      </c>
      <c r="B69" s="8"/>
      <c r="C69" s="8"/>
      <c r="D69" s="4"/>
      <c r="E69"/>
      <c r="F69" s="224"/>
      <c r="G69" s="224"/>
      <c r="H69" s="224"/>
      <c r="I69" s="224"/>
      <c r="J69" s="224"/>
      <c r="K69" s="4"/>
      <c r="L69" s="224"/>
      <c r="M69" s="224"/>
      <c r="N69" s="224"/>
      <c r="O69" s="224"/>
      <c r="P69" s="224"/>
      <c r="Q69" s="4"/>
      <c r="R69" s="224"/>
      <c r="S69" s="224"/>
      <c r="T69" s="224"/>
      <c r="U69" s="224"/>
      <c r="V69" s="224"/>
      <c r="W69" s="4"/>
      <c r="X69" s="224"/>
      <c r="Y69" s="224"/>
      <c r="Z69" s="224"/>
      <c r="AA69" s="224"/>
      <c r="AB69" s="224"/>
      <c r="AC69" s="4"/>
      <c r="AD69" s="224"/>
      <c r="AE69" s="224"/>
      <c r="AF69" s="224"/>
      <c r="AG69" s="224"/>
      <c r="AH69" s="224"/>
      <c r="AI69" s="4"/>
      <c r="AJ69" s="224"/>
      <c r="AK69" s="224"/>
      <c r="AL69" s="224"/>
      <c r="AM69" s="224"/>
      <c r="AN69" s="224"/>
      <c r="AO69" s="4"/>
      <c r="AP69" s="224"/>
      <c r="AQ69" s="224"/>
      <c r="AR69" s="224"/>
      <c r="AS69" s="224"/>
      <c r="AT69" s="224"/>
      <c r="AV69"/>
      <c r="AW69"/>
      <c r="AX69"/>
      <c r="AY69"/>
      <c r="AZ69"/>
      <c r="BA69"/>
      <c r="BB69"/>
      <c r="BC69"/>
      <c r="BD69"/>
      <c r="BE69"/>
      <c r="BF69"/>
      <c r="BG69"/>
      <c r="BH69"/>
      <c r="BI69"/>
      <c r="BJ69"/>
      <c r="BK69"/>
      <c r="BL69"/>
      <c r="BM69"/>
      <c r="BN69"/>
      <c r="BO69"/>
      <c r="BP69"/>
      <c r="BQ69"/>
      <c r="BR69"/>
      <c r="BS69"/>
      <c r="BT69"/>
      <c r="BU69"/>
      <c r="BV69"/>
      <c r="BW69"/>
      <c r="BX69"/>
      <c r="BY69"/>
      <c r="BZ69"/>
    </row>
    <row r="70" spans="1:78" ht="30.4" customHeight="1" x14ac:dyDescent="0.25">
      <c r="A70" s="16" t="s">
        <v>170</v>
      </c>
      <c r="B70" s="8"/>
      <c r="C70" s="8"/>
      <c r="D70" s="97"/>
      <c r="E70"/>
      <c r="F70" s="225"/>
      <c r="G70" s="225"/>
      <c r="H70" s="225"/>
      <c r="I70" s="225"/>
      <c r="J70" s="225"/>
      <c r="K70" s="129"/>
      <c r="L70" s="225"/>
      <c r="M70" s="225"/>
      <c r="N70" s="225"/>
      <c r="O70" s="225"/>
      <c r="P70" s="225"/>
      <c r="Q70" s="129"/>
      <c r="R70" s="225"/>
      <c r="S70" s="225"/>
      <c r="T70" s="225"/>
      <c r="U70" s="225"/>
      <c r="V70" s="225"/>
      <c r="W70" s="129"/>
      <c r="X70" s="225"/>
      <c r="Y70" s="225"/>
      <c r="Z70" s="225"/>
      <c r="AA70" s="225"/>
      <c r="AB70" s="225"/>
      <c r="AC70" s="129"/>
      <c r="AD70" s="225"/>
      <c r="AE70" s="225"/>
      <c r="AF70" s="225"/>
      <c r="AG70" s="225"/>
      <c r="AH70" s="225"/>
      <c r="AI70" s="98"/>
      <c r="AJ70" s="225"/>
      <c r="AK70" s="225"/>
      <c r="AL70" s="225"/>
      <c r="AM70" s="225"/>
      <c r="AN70" s="225"/>
      <c r="AO70" s="4"/>
      <c r="AP70" s="225"/>
      <c r="AQ70" s="225"/>
      <c r="AR70" s="225"/>
      <c r="AS70" s="225"/>
      <c r="AT70" s="225"/>
      <c r="AV70"/>
      <c r="AW70"/>
      <c r="AX70"/>
      <c r="AY70"/>
      <c r="AZ70"/>
      <c r="BA70"/>
      <c r="BB70"/>
      <c r="BC70"/>
      <c r="BD70"/>
      <c r="BE70"/>
      <c r="BF70"/>
      <c r="BG70"/>
      <c r="BH70"/>
      <c r="BI70"/>
      <c r="BJ70"/>
      <c r="BK70"/>
      <c r="BL70"/>
      <c r="BM70"/>
      <c r="BN70"/>
      <c r="BO70"/>
      <c r="BP70"/>
      <c r="BQ70"/>
      <c r="BR70"/>
      <c r="BS70"/>
      <c r="BT70"/>
      <c r="BU70"/>
      <c r="BV70"/>
      <c r="BW70"/>
      <c r="BX70"/>
      <c r="BY70"/>
      <c r="BZ70"/>
    </row>
    <row r="71" spans="1:78" ht="42.6" customHeight="1" x14ac:dyDescent="0.25">
      <c r="A71" s="248" t="s">
        <v>445</v>
      </c>
      <c r="B71" s="248"/>
      <c r="C71" s="248"/>
      <c r="D71" s="248"/>
      <c r="E71"/>
      <c r="F71" s="224"/>
      <c r="G71" s="224"/>
      <c r="H71" s="224"/>
      <c r="I71" s="224"/>
      <c r="J71" s="224"/>
      <c r="K71" s="4"/>
      <c r="L71" s="224"/>
      <c r="M71" s="224"/>
      <c r="N71" s="224"/>
      <c r="O71" s="224"/>
      <c r="P71" s="224"/>
      <c r="Q71" s="4"/>
      <c r="R71" s="224"/>
      <c r="S71" s="224"/>
      <c r="T71" s="224"/>
      <c r="U71" s="224"/>
      <c r="V71" s="224"/>
      <c r="W71" s="4"/>
      <c r="X71" s="224"/>
      <c r="Y71" s="224"/>
      <c r="Z71" s="224"/>
      <c r="AA71" s="224"/>
      <c r="AB71" s="224"/>
      <c r="AC71" s="4"/>
      <c r="AD71" s="224"/>
      <c r="AE71" s="224"/>
      <c r="AF71" s="224"/>
      <c r="AG71" s="224"/>
      <c r="AH71" s="224"/>
      <c r="AI71" s="4"/>
      <c r="AJ71" s="224"/>
      <c r="AK71" s="224"/>
      <c r="AL71" s="224"/>
      <c r="AM71" s="224"/>
      <c r="AN71" s="224"/>
      <c r="AO71" s="4"/>
      <c r="AP71" s="224"/>
      <c r="AQ71" s="224"/>
      <c r="AR71" s="224"/>
      <c r="AS71" s="224"/>
      <c r="AT71" s="224"/>
      <c r="AV71"/>
      <c r="AW71"/>
      <c r="AX71"/>
      <c r="AY71"/>
      <c r="AZ71"/>
      <c r="BA71"/>
      <c r="BB71"/>
      <c r="BC71"/>
      <c r="BD71"/>
      <c r="BE71"/>
      <c r="BF71"/>
      <c r="BG71"/>
      <c r="BH71"/>
      <c r="BI71"/>
      <c r="BJ71"/>
      <c r="BK71"/>
      <c r="BL71"/>
      <c r="BM71"/>
      <c r="BN71"/>
      <c r="BO71"/>
      <c r="BP71"/>
      <c r="BQ71"/>
      <c r="BR71"/>
      <c r="BS71"/>
      <c r="BT71"/>
      <c r="BU71"/>
      <c r="BV71"/>
      <c r="BW71"/>
      <c r="BX71"/>
      <c r="BY71"/>
      <c r="BZ71"/>
    </row>
    <row r="72" spans="1:78" ht="42" customHeight="1" x14ac:dyDescent="0.25">
      <c r="A72" s="248" t="s">
        <v>446</v>
      </c>
      <c r="B72" s="248"/>
      <c r="C72" s="248"/>
      <c r="D72" s="248"/>
      <c r="E72"/>
      <c r="F72" s="219"/>
      <c r="G72" s="224"/>
      <c r="H72" s="224"/>
      <c r="I72" s="224"/>
      <c r="J72" s="224"/>
      <c r="K72" s="99"/>
      <c r="L72" s="219"/>
      <c r="M72" s="224"/>
      <c r="N72" s="224"/>
      <c r="O72" s="224"/>
      <c r="P72" s="224"/>
      <c r="Q72" s="99"/>
      <c r="R72" s="219"/>
      <c r="S72" s="224"/>
      <c r="T72" s="224"/>
      <c r="U72" s="224"/>
      <c r="V72" s="224"/>
      <c r="W72" s="99"/>
      <c r="X72" s="219"/>
      <c r="Y72" s="224"/>
      <c r="Z72" s="224"/>
      <c r="AA72" s="224"/>
      <c r="AB72" s="224"/>
      <c r="AC72" s="99"/>
      <c r="AD72" s="219"/>
      <c r="AE72" s="224"/>
      <c r="AF72" s="224"/>
      <c r="AG72" s="224"/>
      <c r="AH72" s="224"/>
      <c r="AI72" s="99"/>
      <c r="AJ72" s="219"/>
      <c r="AK72" s="224"/>
      <c r="AL72" s="224"/>
      <c r="AM72" s="224"/>
      <c r="AN72" s="224"/>
      <c r="AO72" s="99"/>
      <c r="AP72" s="219"/>
      <c r="AQ72" s="224"/>
      <c r="AR72" s="224"/>
      <c r="AS72" s="224"/>
      <c r="AT72" s="224"/>
      <c r="AV72"/>
      <c r="AW72"/>
      <c r="AX72"/>
      <c r="AY72"/>
      <c r="AZ72"/>
      <c r="BA72"/>
      <c r="BB72"/>
      <c r="BC72"/>
      <c r="BD72"/>
      <c r="BE72"/>
      <c r="BF72"/>
      <c r="BG72"/>
      <c r="BH72"/>
      <c r="BI72"/>
      <c r="BJ72"/>
      <c r="BK72"/>
      <c r="BL72"/>
      <c r="BM72"/>
      <c r="BN72"/>
      <c r="BO72"/>
      <c r="BP72"/>
      <c r="BQ72"/>
      <c r="BR72"/>
      <c r="BS72"/>
      <c r="BT72"/>
      <c r="BU72"/>
      <c r="BV72"/>
      <c r="BW72"/>
      <c r="BX72"/>
      <c r="BY72"/>
      <c r="BZ72"/>
    </row>
    <row r="73" spans="1:78" ht="30.4" customHeight="1" x14ac:dyDescent="0.25">
      <c r="A73" s="4"/>
      <c r="B73" s="4"/>
      <c r="C73" s="4"/>
      <c r="D73" s="4"/>
      <c r="E73" s="4"/>
      <c r="F73" s="4"/>
      <c r="G73" s="4"/>
      <c r="H73" s="4"/>
      <c r="I73" s="4"/>
      <c r="J73" s="4"/>
      <c r="K73"/>
      <c r="L73"/>
      <c r="M73"/>
      <c r="N73"/>
      <c r="O73"/>
      <c r="P73"/>
      <c r="Q73"/>
      <c r="R73"/>
      <c r="S73"/>
      <c r="T73"/>
      <c r="U73"/>
      <c r="V73"/>
      <c r="W73"/>
      <c r="X73"/>
      <c r="Y73"/>
      <c r="Z73"/>
      <c r="AA73"/>
      <c r="AB73"/>
      <c r="AC73"/>
      <c r="AD73"/>
      <c r="AE73"/>
      <c r="AF73"/>
      <c r="AG73"/>
      <c r="AH73"/>
      <c r="AI73"/>
      <c r="AJ73"/>
      <c r="AK73"/>
      <c r="AL73"/>
      <c r="AM73"/>
      <c r="AN73"/>
      <c r="AO73"/>
      <c r="AP73"/>
      <c r="AQ73"/>
      <c r="AR73"/>
      <c r="AS73"/>
      <c r="AT73"/>
      <c r="AV73"/>
      <c r="AW73"/>
      <c r="AX73"/>
      <c r="AY73"/>
      <c r="AZ73"/>
      <c r="BA73"/>
      <c r="BB73"/>
      <c r="BC73"/>
      <c r="BD73"/>
      <c r="BE73"/>
      <c r="BF73"/>
      <c r="BG73"/>
      <c r="BH73"/>
      <c r="BI73"/>
      <c r="BJ73"/>
      <c r="BK73"/>
      <c r="BL73"/>
      <c r="BM73"/>
      <c r="BN73"/>
      <c r="BO73"/>
      <c r="BP73"/>
      <c r="BQ73"/>
      <c r="BR73"/>
      <c r="BS73"/>
      <c r="BT73"/>
      <c r="BU73"/>
      <c r="BV73"/>
      <c r="BW73"/>
      <c r="BX73"/>
      <c r="BY73"/>
      <c r="BZ73"/>
    </row>
    <row r="74" spans="1:78" ht="30.4" customHeight="1" x14ac:dyDescent="0.25">
      <c r="A74" s="63" t="s">
        <v>225</v>
      </c>
      <c r="B74" s="4"/>
      <c r="C74" s="4"/>
      <c r="D74" s="2"/>
      <c r="E74" s="2"/>
      <c r="F74" s="2"/>
      <c r="G74" s="2"/>
      <c r="H74" s="2"/>
      <c r="I74" s="4"/>
      <c r="J74" s="4"/>
      <c r="K74" s="17"/>
      <c r="L74" s="17"/>
      <c r="M74" s="17"/>
      <c r="N74" s="17"/>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V74"/>
      <c r="AW74"/>
      <c r="AX74"/>
      <c r="AY74"/>
      <c r="AZ74"/>
      <c r="BA74"/>
      <c r="BB74"/>
      <c r="BC74"/>
      <c r="BD74"/>
      <c r="BE74"/>
      <c r="BF74"/>
      <c r="BG74"/>
      <c r="BH74"/>
      <c r="BI74"/>
      <c r="BJ74"/>
      <c r="BK74"/>
      <c r="BL74"/>
      <c r="BM74"/>
      <c r="BN74"/>
      <c r="BO74"/>
      <c r="BP74"/>
      <c r="BQ74"/>
      <c r="BR74"/>
      <c r="BS74"/>
      <c r="BT74"/>
      <c r="BU74"/>
      <c r="BV74"/>
      <c r="BW74"/>
      <c r="BX74"/>
      <c r="BY74"/>
      <c r="BZ74"/>
    </row>
    <row r="75" spans="1:78" ht="15" hidden="1" customHeight="1" x14ac:dyDescent="0.25">
      <c r="A75" s="63"/>
      <c r="B75" s="4"/>
      <c r="C75" s="4"/>
      <c r="D75" s="2"/>
      <c r="E75" s="2"/>
      <c r="F75" s="2"/>
      <c r="G75" s="2"/>
      <c r="H75" s="2"/>
      <c r="I75" s="4"/>
      <c r="J75" s="4"/>
      <c r="K75" s="17"/>
      <c r="L75" s="17"/>
      <c r="M75" s="17"/>
      <c r="N75" s="17"/>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V75"/>
      <c r="AW75"/>
      <c r="AX75"/>
      <c r="AY75"/>
      <c r="AZ75"/>
      <c r="BA75"/>
      <c r="BB75"/>
      <c r="BC75"/>
      <c r="BD75"/>
      <c r="BE75"/>
      <c r="BF75"/>
      <c r="BG75"/>
      <c r="BH75"/>
      <c r="BI75"/>
      <c r="BJ75"/>
      <c r="BK75"/>
      <c r="BL75"/>
      <c r="BM75"/>
      <c r="BN75"/>
      <c r="BO75"/>
      <c r="BP75"/>
      <c r="BQ75"/>
      <c r="BR75"/>
      <c r="BS75"/>
      <c r="BT75"/>
      <c r="BU75"/>
      <c r="BV75"/>
      <c r="BW75"/>
      <c r="BX75"/>
      <c r="BY75"/>
      <c r="BZ75"/>
    </row>
    <row r="76" spans="1:78" ht="39.6" customHeight="1" x14ac:dyDescent="0.25">
      <c r="A76" s="17" t="s">
        <v>4</v>
      </c>
      <c r="B76" s="4"/>
      <c r="C76" s="4"/>
      <c r="D76" s="4"/>
      <c r="E76" s="10"/>
      <c r="F76" s="177"/>
      <c r="G76" s="177"/>
      <c r="H76" s="177"/>
      <c r="I76" s="177"/>
      <c r="J76" s="177"/>
      <c r="K76" s="4"/>
      <c r="L76" s="177"/>
      <c r="M76" s="177"/>
      <c r="N76" s="177"/>
      <c r="O76" s="177"/>
      <c r="P76" s="177"/>
      <c r="Q76" s="4"/>
      <c r="R76" s="177"/>
      <c r="S76" s="177"/>
      <c r="T76" s="177"/>
      <c r="U76" s="177"/>
      <c r="V76" s="177"/>
      <c r="W76" s="4"/>
      <c r="X76" s="177"/>
      <c r="Y76" s="177"/>
      <c r="Z76" s="177"/>
      <c r="AA76" s="177"/>
      <c r="AB76" s="177"/>
      <c r="AC76" s="4"/>
      <c r="AD76" s="177"/>
      <c r="AE76" s="177"/>
      <c r="AF76" s="177"/>
      <c r="AG76" s="177"/>
      <c r="AH76" s="177"/>
      <c r="AI76" s="4"/>
      <c r="AJ76" s="177"/>
      <c r="AK76" s="177"/>
      <c r="AL76" s="177"/>
      <c r="AM76" s="177"/>
      <c r="AN76" s="177"/>
      <c r="AO76" s="4"/>
      <c r="AP76" s="177"/>
      <c r="AQ76" s="177"/>
      <c r="AR76" s="177"/>
      <c r="AS76" s="177"/>
      <c r="AT76" s="177"/>
      <c r="AU76" s="110"/>
      <c r="AV76"/>
      <c r="AW76"/>
      <c r="AX76"/>
      <c r="AY76"/>
      <c r="AZ76"/>
      <c r="BA76"/>
      <c r="BB76"/>
      <c r="BC76"/>
      <c r="BD76"/>
      <c r="BE76"/>
      <c r="BF76"/>
      <c r="BG76"/>
      <c r="BH76"/>
      <c r="BI76"/>
      <c r="BJ76"/>
      <c r="BK76"/>
      <c r="BL76"/>
      <c r="BM76"/>
      <c r="BN76"/>
      <c r="BO76"/>
      <c r="BP76"/>
      <c r="BQ76"/>
      <c r="BR76"/>
      <c r="BS76"/>
      <c r="BT76"/>
      <c r="BU76"/>
      <c r="BV76"/>
      <c r="BW76"/>
      <c r="BX76"/>
      <c r="BY76"/>
      <c r="BZ76"/>
    </row>
    <row r="77" spans="1:78" ht="30.4" customHeight="1" x14ac:dyDescent="0.25">
      <c r="A77" s="4" t="s">
        <v>226</v>
      </c>
      <c r="B77" s="4"/>
      <c r="C77" s="4"/>
      <c r="D77" s="4"/>
      <c r="E77" s="10"/>
      <c r="F77" s="184"/>
      <c r="G77" s="184"/>
      <c r="H77" s="184"/>
      <c r="I77" s="184"/>
      <c r="J77" s="184"/>
      <c r="K77" s="4"/>
      <c r="L77" s="184"/>
      <c r="M77" s="184"/>
      <c r="N77" s="184"/>
      <c r="O77" s="184"/>
      <c r="P77" s="184"/>
      <c r="Q77" s="4"/>
      <c r="R77" s="184"/>
      <c r="S77" s="184"/>
      <c r="T77" s="184"/>
      <c r="U77" s="184"/>
      <c r="V77" s="184"/>
      <c r="W77" s="4"/>
      <c r="X77" s="184"/>
      <c r="Y77" s="184"/>
      <c r="Z77" s="184"/>
      <c r="AA77" s="184"/>
      <c r="AB77" s="184"/>
      <c r="AC77" s="4"/>
      <c r="AD77" s="184"/>
      <c r="AE77" s="184"/>
      <c r="AF77" s="184"/>
      <c r="AG77" s="184"/>
      <c r="AH77" s="184"/>
      <c r="AI77" s="4"/>
      <c r="AJ77" s="184"/>
      <c r="AK77" s="184"/>
      <c r="AL77" s="184"/>
      <c r="AM77" s="184"/>
      <c r="AN77" s="184"/>
      <c r="AO77" s="4"/>
      <c r="AP77" s="184"/>
      <c r="AQ77" s="184"/>
      <c r="AR77" s="184"/>
      <c r="AS77" s="184"/>
      <c r="AT77" s="184"/>
      <c r="AV77"/>
      <c r="AW77"/>
      <c r="AX77"/>
      <c r="AY77"/>
      <c r="AZ77"/>
      <c r="BA77"/>
      <c r="BB77"/>
      <c r="BC77"/>
      <c r="BD77"/>
      <c r="BE77"/>
      <c r="BF77"/>
      <c r="BG77"/>
      <c r="BH77"/>
      <c r="BI77"/>
      <c r="BJ77"/>
      <c r="BK77"/>
      <c r="BL77"/>
      <c r="BM77"/>
      <c r="BN77"/>
      <c r="BO77"/>
      <c r="BP77"/>
      <c r="BQ77"/>
      <c r="BR77"/>
      <c r="BS77"/>
      <c r="BT77"/>
      <c r="BU77"/>
      <c r="BV77"/>
      <c r="BW77"/>
      <c r="BX77"/>
      <c r="BY77"/>
      <c r="BZ77"/>
    </row>
    <row r="78" spans="1:78" ht="30.4" customHeight="1" x14ac:dyDescent="0.25">
      <c r="A78" s="17" t="s">
        <v>54</v>
      </c>
      <c r="B78" s="2"/>
      <c r="C78" s="2"/>
      <c r="D78" s="2"/>
      <c r="E78" s="10"/>
      <c r="F78" s="204"/>
      <c r="G78" s="204"/>
      <c r="H78" s="204"/>
      <c r="I78" s="204"/>
      <c r="J78" s="183" t="s">
        <v>25</v>
      </c>
      <c r="K78" s="183"/>
      <c r="L78" s="204"/>
      <c r="M78" s="204"/>
      <c r="N78" s="204"/>
      <c r="O78" s="204"/>
      <c r="P78" s="183" t="s">
        <v>25</v>
      </c>
      <c r="Q78" s="183"/>
      <c r="R78" s="204"/>
      <c r="S78" s="204"/>
      <c r="T78" s="204"/>
      <c r="U78" s="204"/>
      <c r="V78" s="183" t="s">
        <v>25</v>
      </c>
      <c r="W78" s="183"/>
      <c r="X78" s="204"/>
      <c r="Y78" s="204"/>
      <c r="Z78" s="204"/>
      <c r="AA78" s="204"/>
      <c r="AB78" s="183" t="s">
        <v>25</v>
      </c>
      <c r="AC78" s="183"/>
      <c r="AD78" s="204"/>
      <c r="AE78" s="204"/>
      <c r="AF78" s="204"/>
      <c r="AG78" s="204"/>
      <c r="AH78" s="183" t="s">
        <v>25</v>
      </c>
      <c r="AI78" s="183"/>
      <c r="AJ78" s="204"/>
      <c r="AK78" s="204"/>
      <c r="AL78" s="204"/>
      <c r="AM78" s="204"/>
      <c r="AN78" s="183" t="s">
        <v>25</v>
      </c>
      <c r="AO78" s="183"/>
      <c r="AP78" s="204"/>
      <c r="AQ78" s="204"/>
      <c r="AR78" s="204"/>
      <c r="AS78" s="204"/>
      <c r="AT78" s="10" t="s">
        <v>25</v>
      </c>
      <c r="AU78" s="10"/>
      <c r="AV78"/>
      <c r="AW78"/>
      <c r="AX78"/>
      <c r="AY78"/>
      <c r="AZ78"/>
      <c r="BA78"/>
      <c r="BB78"/>
      <c r="BC78"/>
      <c r="BD78"/>
      <c r="BE78"/>
      <c r="BF78"/>
      <c r="BG78"/>
      <c r="BH78"/>
      <c r="BI78"/>
      <c r="BJ78"/>
      <c r="BK78"/>
      <c r="BL78"/>
      <c r="BM78"/>
      <c r="BN78"/>
      <c r="BO78"/>
      <c r="BP78"/>
      <c r="BQ78"/>
      <c r="BR78"/>
      <c r="BS78"/>
      <c r="BT78"/>
      <c r="BU78"/>
      <c r="BV78"/>
      <c r="BW78"/>
      <c r="BX78"/>
      <c r="BY78"/>
      <c r="BZ78"/>
    </row>
    <row r="79" spans="1:78" ht="30.4"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V79"/>
      <c r="AW79"/>
      <c r="AX79"/>
      <c r="AY79"/>
      <c r="AZ79"/>
      <c r="BA79"/>
      <c r="BB79"/>
      <c r="BC79"/>
      <c r="BD79"/>
      <c r="BE79"/>
      <c r="BF79"/>
      <c r="BG79"/>
      <c r="BH79"/>
      <c r="BI79"/>
      <c r="BJ79"/>
      <c r="BK79"/>
      <c r="BL79"/>
      <c r="BM79"/>
      <c r="BN79"/>
      <c r="BO79"/>
      <c r="BP79"/>
      <c r="BQ79"/>
      <c r="BR79"/>
      <c r="BS79"/>
      <c r="BT79"/>
      <c r="BU79"/>
      <c r="BV79"/>
      <c r="BW79"/>
      <c r="BX79"/>
      <c r="BY79"/>
      <c r="BZ79"/>
    </row>
    <row r="80" spans="1:78" ht="30.4" customHeight="1" x14ac:dyDescent="0.25">
      <c r="A80" s="64" t="s">
        <v>175</v>
      </c>
      <c r="B80" s="17"/>
      <c r="C80" s="17"/>
      <c r="D80" s="17"/>
      <c r="E80" s="17"/>
      <c r="F80" s="8"/>
      <c r="G80" s="4"/>
      <c r="H80" s="4"/>
      <c r="I80" s="6"/>
      <c r="J80" s="2"/>
      <c r="K80" s="8"/>
      <c r="L80" s="10"/>
      <c r="M80" s="10"/>
      <c r="N80" s="6"/>
      <c r="O80" s="6"/>
      <c r="P80" s="8"/>
      <c r="Q80" s="10"/>
      <c r="R80" s="10"/>
      <c r="S80" s="6"/>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V80"/>
      <c r="AW80"/>
      <c r="AX80"/>
      <c r="AY80"/>
      <c r="AZ80"/>
      <c r="BA80"/>
      <c r="BB80"/>
      <c r="BC80"/>
      <c r="BD80"/>
      <c r="BE80"/>
      <c r="BF80"/>
      <c r="BG80"/>
      <c r="BH80"/>
      <c r="BI80"/>
      <c r="BJ80"/>
      <c r="BK80"/>
      <c r="BL80"/>
      <c r="BM80"/>
      <c r="BN80"/>
      <c r="BO80"/>
      <c r="BP80"/>
      <c r="BQ80"/>
      <c r="BR80"/>
      <c r="BS80"/>
      <c r="BT80"/>
      <c r="BU80"/>
      <c r="BV80"/>
      <c r="BW80"/>
      <c r="BX80"/>
      <c r="BY80"/>
      <c r="BZ80"/>
    </row>
    <row r="81" spans="1:80" ht="15" hidden="1" customHeight="1" x14ac:dyDescent="0.25">
      <c r="A81" s="64"/>
      <c r="B81" s="17"/>
      <c r="C81" s="17"/>
      <c r="D81" s="17"/>
      <c r="E81" s="17"/>
      <c r="F81" s="8"/>
      <c r="G81" s="4"/>
      <c r="H81" s="4"/>
      <c r="I81" s="6"/>
      <c r="J81" s="2"/>
      <c r="K81" s="8"/>
      <c r="L81" s="10"/>
      <c r="M81" s="10"/>
      <c r="N81" s="6"/>
      <c r="O81" s="6"/>
      <c r="P81" s="8"/>
      <c r="Q81" s="10"/>
      <c r="R81" s="10"/>
      <c r="S81" s="6"/>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V81"/>
      <c r="AW81"/>
      <c r="AX81"/>
      <c r="AY81"/>
      <c r="AZ81"/>
      <c r="BA81"/>
      <c r="BB81"/>
      <c r="BC81"/>
      <c r="BD81"/>
      <c r="BE81"/>
      <c r="BF81"/>
      <c r="BG81"/>
      <c r="BH81"/>
      <c r="BI81"/>
      <c r="BJ81"/>
      <c r="BK81"/>
      <c r="BL81"/>
      <c r="BM81"/>
      <c r="BN81"/>
      <c r="BO81"/>
      <c r="BP81"/>
      <c r="BQ81"/>
      <c r="BR81"/>
      <c r="BS81"/>
      <c r="BT81"/>
      <c r="BU81"/>
      <c r="BV81"/>
      <c r="BW81"/>
      <c r="BX81"/>
      <c r="BY81"/>
      <c r="BZ81"/>
    </row>
    <row r="82" spans="1:80" s="28" customFormat="1" ht="39.6" customHeight="1" x14ac:dyDescent="0.25">
      <c r="A82" s="17" t="s">
        <v>4</v>
      </c>
      <c r="B82" s="58"/>
      <c r="C82" s="58"/>
      <c r="D82" s="58"/>
      <c r="E82" s="100"/>
      <c r="F82" s="177"/>
      <c r="G82" s="177"/>
      <c r="H82" s="177"/>
      <c r="I82" s="177"/>
      <c r="J82" s="177"/>
      <c r="K82" s="58"/>
      <c r="L82" s="177"/>
      <c r="M82" s="177"/>
      <c r="N82" s="177"/>
      <c r="O82" s="177"/>
      <c r="P82" s="177"/>
      <c r="Q82" s="58"/>
      <c r="R82" s="177"/>
      <c r="S82" s="177"/>
      <c r="T82" s="177"/>
      <c r="U82" s="177"/>
      <c r="V82" s="177"/>
      <c r="W82" s="58"/>
      <c r="X82" s="177"/>
      <c r="Y82" s="177"/>
      <c r="Z82" s="177"/>
      <c r="AA82" s="177"/>
      <c r="AB82" s="177"/>
      <c r="AC82" s="58"/>
      <c r="AD82" s="177"/>
      <c r="AE82" s="177"/>
      <c r="AF82" s="177"/>
      <c r="AG82" s="177"/>
      <c r="AH82" s="177"/>
      <c r="AI82" s="58"/>
      <c r="AJ82" s="177"/>
      <c r="AK82" s="177"/>
      <c r="AL82" s="177"/>
      <c r="AM82" s="177"/>
      <c r="AN82" s="177"/>
      <c r="AO82" s="58"/>
      <c r="AP82" s="177"/>
      <c r="AQ82" s="177"/>
      <c r="AR82" s="177"/>
      <c r="AS82" s="177"/>
      <c r="AT82" s="177"/>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row>
    <row r="83" spans="1:80" s="28" customFormat="1" ht="30.4" customHeight="1" x14ac:dyDescent="0.25">
      <c r="A83" s="17" t="s">
        <v>216</v>
      </c>
      <c r="B83" s="58"/>
      <c r="C83" s="58"/>
      <c r="D83" s="58"/>
      <c r="E83" s="100"/>
      <c r="F83" s="184"/>
      <c r="G83" s="184"/>
      <c r="H83" s="184"/>
      <c r="I83" s="184"/>
      <c r="J83" s="184"/>
      <c r="K83" s="58"/>
      <c r="L83" s="184"/>
      <c r="M83" s="184"/>
      <c r="N83" s="184"/>
      <c r="O83" s="184"/>
      <c r="P83" s="184"/>
      <c r="Q83" s="58"/>
      <c r="R83" s="184"/>
      <c r="S83" s="184"/>
      <c r="T83" s="184"/>
      <c r="U83" s="184"/>
      <c r="V83" s="184"/>
      <c r="W83" s="58"/>
      <c r="X83" s="184"/>
      <c r="Y83" s="184"/>
      <c r="Z83" s="184"/>
      <c r="AA83" s="184"/>
      <c r="AB83" s="184"/>
      <c r="AC83" s="58"/>
      <c r="AD83" s="184"/>
      <c r="AE83" s="184"/>
      <c r="AF83" s="184"/>
      <c r="AG83" s="184"/>
      <c r="AH83" s="184"/>
      <c r="AI83" s="58"/>
      <c r="AJ83" s="184"/>
      <c r="AK83" s="184"/>
      <c r="AL83" s="184"/>
      <c r="AM83" s="184"/>
      <c r="AN83" s="184"/>
      <c r="AO83" s="58"/>
      <c r="AP83" s="184"/>
      <c r="AQ83" s="184"/>
      <c r="AR83" s="184"/>
      <c r="AS83" s="184"/>
      <c r="AT83" s="184"/>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row>
    <row r="84" spans="1:80" ht="30.4" customHeight="1" x14ac:dyDescent="0.25">
      <c r="A84" s="17" t="s">
        <v>54</v>
      </c>
      <c r="B84" s="4"/>
      <c r="C84" s="4"/>
      <c r="D84" s="4"/>
      <c r="E84" s="10"/>
      <c r="F84" s="204"/>
      <c r="G84" s="204"/>
      <c r="H84" s="204"/>
      <c r="I84" s="204"/>
      <c r="J84" s="183" t="s">
        <v>25</v>
      </c>
      <c r="K84" s="183"/>
      <c r="L84" s="204"/>
      <c r="M84" s="204"/>
      <c r="N84" s="204"/>
      <c r="O84" s="204"/>
      <c r="P84" s="183" t="s">
        <v>25</v>
      </c>
      <c r="Q84" s="183"/>
      <c r="R84" s="204"/>
      <c r="S84" s="204"/>
      <c r="T84" s="204"/>
      <c r="U84" s="204"/>
      <c r="V84" s="183" t="s">
        <v>25</v>
      </c>
      <c r="W84" s="183"/>
      <c r="X84" s="204"/>
      <c r="Y84" s="204"/>
      <c r="Z84" s="204"/>
      <c r="AA84" s="204"/>
      <c r="AB84" s="183" t="s">
        <v>25</v>
      </c>
      <c r="AC84" s="183"/>
      <c r="AD84" s="204"/>
      <c r="AE84" s="204"/>
      <c r="AF84" s="204"/>
      <c r="AG84" s="204"/>
      <c r="AH84" s="183" t="s">
        <v>25</v>
      </c>
      <c r="AI84" s="183"/>
      <c r="AJ84" s="204"/>
      <c r="AK84" s="204"/>
      <c r="AL84" s="204"/>
      <c r="AM84" s="204"/>
      <c r="AN84" s="183" t="s">
        <v>25</v>
      </c>
      <c r="AO84" s="183"/>
      <c r="AP84" s="204"/>
      <c r="AQ84" s="204"/>
      <c r="AR84" s="204"/>
      <c r="AS84" s="204"/>
      <c r="AT84" s="10" t="s">
        <v>25</v>
      </c>
      <c r="AV84"/>
      <c r="AW84"/>
      <c r="AX84"/>
      <c r="AY84"/>
      <c r="AZ84"/>
      <c r="BA84"/>
      <c r="BB84"/>
      <c r="BC84"/>
      <c r="BD84"/>
      <c r="BE84"/>
      <c r="BF84"/>
      <c r="BG84"/>
      <c r="BH84"/>
      <c r="BI84"/>
      <c r="BJ84"/>
      <c r="BK84"/>
      <c r="BL84"/>
      <c r="BM84"/>
      <c r="BN84"/>
      <c r="BO84"/>
      <c r="BP84"/>
      <c r="BQ84"/>
      <c r="BR84"/>
      <c r="BS84"/>
      <c r="BT84"/>
      <c r="BU84"/>
      <c r="BV84"/>
      <c r="BW84"/>
      <c r="BX84"/>
      <c r="BY84"/>
      <c r="BZ84"/>
    </row>
    <row r="85" spans="1:80" ht="30.4" customHeight="1" x14ac:dyDescent="0.25">
      <c r="A85" s="17" t="s">
        <v>219</v>
      </c>
      <c r="B85" s="4"/>
      <c r="C85" s="4"/>
      <c r="D85" s="4"/>
      <c r="E85" s="10"/>
      <c r="F85" s="219"/>
      <c r="G85" s="219"/>
      <c r="H85" s="219"/>
      <c r="I85" s="219"/>
      <c r="J85" s="219"/>
      <c r="K85" s="4"/>
      <c r="L85" s="219"/>
      <c r="M85" s="219"/>
      <c r="N85" s="219"/>
      <c r="O85" s="219"/>
      <c r="P85" s="219"/>
      <c r="Q85" s="105"/>
      <c r="R85" s="219"/>
      <c r="S85" s="219"/>
      <c r="T85" s="219"/>
      <c r="U85" s="219"/>
      <c r="V85" s="219"/>
      <c r="W85" s="4"/>
      <c r="X85" s="219"/>
      <c r="Y85" s="219"/>
      <c r="Z85" s="219"/>
      <c r="AA85" s="219"/>
      <c r="AB85" s="219"/>
      <c r="AC85" s="4"/>
      <c r="AD85" s="219"/>
      <c r="AE85" s="219"/>
      <c r="AF85" s="219"/>
      <c r="AG85" s="219"/>
      <c r="AH85" s="219"/>
      <c r="AI85" s="4"/>
      <c r="AJ85" s="219"/>
      <c r="AK85" s="219"/>
      <c r="AL85" s="219"/>
      <c r="AM85" s="219"/>
      <c r="AN85" s="219"/>
      <c r="AO85" s="4"/>
      <c r="AP85" s="219"/>
      <c r="AQ85" s="219"/>
      <c r="AR85" s="219"/>
      <c r="AS85" s="219"/>
      <c r="AT85" s="219"/>
      <c r="AV85"/>
      <c r="AW85"/>
      <c r="AX85"/>
      <c r="AY85"/>
      <c r="AZ85"/>
      <c r="BA85"/>
      <c r="BB85"/>
      <c r="BC85"/>
      <c r="BD85"/>
      <c r="BE85"/>
      <c r="BF85"/>
      <c r="BG85"/>
      <c r="BH85"/>
      <c r="BI85"/>
      <c r="BJ85"/>
      <c r="BK85"/>
      <c r="BL85"/>
      <c r="BM85"/>
      <c r="BN85"/>
      <c r="BO85"/>
      <c r="BP85"/>
      <c r="BQ85"/>
      <c r="BR85"/>
      <c r="BS85"/>
      <c r="BT85"/>
      <c r="BU85"/>
      <c r="BV85"/>
      <c r="BW85"/>
      <c r="BX85"/>
      <c r="BY85"/>
      <c r="BZ85"/>
    </row>
    <row r="86" spans="1:80" s="27" customFormat="1" ht="30.4" customHeight="1" x14ac:dyDescent="0.25">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row>
    <row r="87" spans="1:80" ht="25.15" customHeight="1" x14ac:dyDescent="0.25">
      <c r="A87" s="59" t="s">
        <v>53</v>
      </c>
      <c r="B87" s="60"/>
      <c r="C87" s="60"/>
      <c r="D87" s="60"/>
      <c r="E87" s="60"/>
      <c r="F87" s="60"/>
      <c r="G87" s="60"/>
      <c r="H87" s="60"/>
      <c r="I87" s="51"/>
      <c r="J87" s="51"/>
      <c r="K87" s="51"/>
      <c r="L87" s="51"/>
      <c r="M87" s="51"/>
      <c r="N87" s="51"/>
      <c r="O87" s="51"/>
      <c r="P87" s="51"/>
      <c r="Q87" s="51"/>
      <c r="R87" s="51"/>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V87"/>
      <c r="AW87"/>
      <c r="AX87"/>
      <c r="AY87"/>
      <c r="AZ87"/>
      <c r="BA87"/>
      <c r="BB87"/>
      <c r="BC87"/>
      <c r="BD87"/>
      <c r="BE87"/>
      <c r="BF87"/>
      <c r="BG87"/>
      <c r="BH87"/>
      <c r="BI87"/>
      <c r="BJ87"/>
      <c r="BK87"/>
      <c r="BL87"/>
      <c r="BM87"/>
      <c r="BN87"/>
      <c r="BO87"/>
      <c r="BP87"/>
      <c r="BQ87"/>
      <c r="BR87"/>
      <c r="BS87"/>
      <c r="BT87"/>
      <c r="BU87"/>
      <c r="BV87"/>
      <c r="BW87"/>
      <c r="BX87"/>
      <c r="BY87"/>
      <c r="BZ87"/>
    </row>
    <row r="88" spans="1:80" ht="25.15" customHeight="1" x14ac:dyDescent="0.25">
      <c r="A88" s="59"/>
      <c r="B88" s="60"/>
      <c r="C88" s="60"/>
      <c r="D88" s="60"/>
      <c r="E88" s="60"/>
      <c r="F88" s="60"/>
      <c r="G88" s="60"/>
      <c r="H88" s="60"/>
      <c r="I88" s="51"/>
      <c r="J88" s="51"/>
      <c r="K88" s="51"/>
      <c r="L88" s="51"/>
      <c r="M88" s="51"/>
      <c r="N88" s="51"/>
      <c r="O88" s="51"/>
      <c r="P88" s="51"/>
      <c r="Q88" s="51"/>
      <c r="R88" s="51"/>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V88"/>
      <c r="AW88"/>
      <c r="AX88"/>
      <c r="AY88"/>
      <c r="AZ88"/>
      <c r="BA88"/>
      <c r="BB88"/>
      <c r="BC88"/>
      <c r="BD88"/>
      <c r="BE88"/>
      <c r="BF88"/>
      <c r="BG88"/>
      <c r="BH88"/>
      <c r="BI88"/>
      <c r="BJ88"/>
      <c r="BK88"/>
      <c r="BL88"/>
      <c r="BM88"/>
      <c r="BN88"/>
      <c r="BO88"/>
      <c r="BP88"/>
      <c r="BQ88"/>
      <c r="BR88"/>
      <c r="BS88"/>
      <c r="BT88"/>
      <c r="BU88"/>
      <c r="BV88"/>
      <c r="BW88"/>
      <c r="BX88"/>
      <c r="BY88"/>
      <c r="BZ88"/>
    </row>
    <row r="89" spans="1:80" ht="25.15" customHeight="1" x14ac:dyDescent="0.25">
      <c r="A89" s="64" t="s">
        <v>222</v>
      </c>
      <c r="B89" s="64"/>
      <c r="C89" s="64"/>
      <c r="D89" s="48"/>
      <c r="E89" s="48"/>
      <c r="F89" s="4"/>
      <c r="G89" s="4"/>
      <c r="H89" s="4"/>
      <c r="I89" s="4"/>
      <c r="J89" s="4"/>
      <c r="K89" s="4"/>
      <c r="L89" s="4"/>
      <c r="M89" s="4"/>
      <c r="N89" s="4"/>
      <c r="O89" s="4"/>
      <c r="P89" s="4"/>
      <c r="Q89" s="4"/>
      <c r="R89" s="4"/>
      <c r="S89" s="4"/>
      <c r="T89" s="48"/>
      <c r="U89" s="48"/>
      <c r="V89" s="48"/>
      <c r="W89" s="4"/>
      <c r="X89" s="4"/>
      <c r="Y89" s="4"/>
      <c r="Z89" s="4"/>
      <c r="AA89"/>
      <c r="AB89"/>
      <c r="AC89"/>
      <c r="AD89"/>
      <c r="AE89" s="221" t="s">
        <v>12</v>
      </c>
      <c r="AF89" s="221"/>
      <c r="AG89" s="221"/>
      <c r="AH89" s="221"/>
      <c r="AI89" s="4"/>
      <c r="AJ89"/>
      <c r="AK89"/>
      <c r="AL89"/>
      <c r="AM89"/>
      <c r="AN89"/>
      <c r="AO89"/>
      <c r="AP89"/>
      <c r="AQ89"/>
      <c r="AR89"/>
      <c r="AS89"/>
      <c r="AT89"/>
      <c r="AV89"/>
      <c r="AW89"/>
      <c r="AX89"/>
      <c r="AY89"/>
      <c r="AZ89"/>
      <c r="BA89"/>
      <c r="BB89"/>
      <c r="BC89"/>
      <c r="BD89"/>
      <c r="BE89"/>
      <c r="BF89"/>
      <c r="BG89"/>
      <c r="BH89"/>
      <c r="BI89"/>
      <c r="BJ89"/>
      <c r="BK89"/>
      <c r="BL89"/>
      <c r="BM89"/>
      <c r="BN89"/>
      <c r="BO89"/>
      <c r="BP89"/>
      <c r="BQ89"/>
      <c r="BR89"/>
      <c r="BS89"/>
      <c r="BT89"/>
      <c r="BU89"/>
      <c r="BV89"/>
      <c r="BW89"/>
      <c r="BX89"/>
      <c r="BY89"/>
      <c r="BZ89"/>
    </row>
    <row r="90" spans="1:80" ht="25.15" customHeight="1" x14ac:dyDescent="0.25">
      <c r="A90" s="4" t="s">
        <v>177</v>
      </c>
      <c r="B90" s="4"/>
      <c r="C90" s="4"/>
      <c r="D90" s="4"/>
      <c r="E90" s="4"/>
      <c r="F90" s="4"/>
      <c r="G90" s="4"/>
      <c r="H90" s="4"/>
      <c r="I90" s="4"/>
      <c r="J90" s="4"/>
      <c r="K90" s="4"/>
      <c r="L90" s="4"/>
      <c r="M90" s="4"/>
      <c r="N90" s="4"/>
      <c r="O90" s="4"/>
      <c r="P90" s="4"/>
      <c r="Q90" s="4"/>
      <c r="R90" s="4"/>
      <c r="S90" s="4"/>
      <c r="T90" s="4"/>
      <c r="U90" s="7" t="s">
        <v>2</v>
      </c>
      <c r="V90" s="205"/>
      <c r="W90" s="205"/>
      <c r="X90" s="205"/>
      <c r="Y90" s="205"/>
      <c r="Z90" s="205"/>
      <c r="AA90" s="4"/>
      <c r="AB90"/>
      <c r="AC90"/>
      <c r="AD90"/>
      <c r="AE90" s="7" t="s">
        <v>2</v>
      </c>
      <c r="AF90" s="222" t="str">
        <f t="shared" ref="AF90:AF98" si="0">IF(V90=""," ",(V90/$J$19)*1000)</f>
        <v xml:space="preserve"> </v>
      </c>
      <c r="AG90" s="222"/>
      <c r="AH90" s="222"/>
      <c r="AI90" s="4"/>
      <c r="AJ90"/>
      <c r="AK90"/>
      <c r="AL90"/>
      <c r="AM90"/>
      <c r="AN90"/>
      <c r="AO90"/>
      <c r="AP90"/>
      <c r="AQ90"/>
      <c r="AR90"/>
      <c r="AS90"/>
      <c r="AT90"/>
      <c r="AV90"/>
      <c r="AW90"/>
      <c r="AX90"/>
      <c r="AY90"/>
      <c r="AZ90"/>
      <c r="BA90"/>
      <c r="BB90"/>
      <c r="BC90"/>
      <c r="BD90"/>
      <c r="BE90"/>
      <c r="BF90"/>
      <c r="BG90"/>
      <c r="BH90"/>
      <c r="BI90"/>
      <c r="BJ90"/>
      <c r="BK90"/>
      <c r="BL90"/>
      <c r="BM90"/>
      <c r="BN90"/>
      <c r="BO90"/>
      <c r="BP90"/>
      <c r="BQ90"/>
      <c r="BR90"/>
      <c r="BS90"/>
      <c r="BT90"/>
      <c r="BU90"/>
      <c r="BV90"/>
      <c r="BW90"/>
      <c r="BX90"/>
      <c r="BY90"/>
      <c r="BZ90"/>
    </row>
    <row r="91" spans="1:80" ht="25.15" customHeight="1" x14ac:dyDescent="0.25">
      <c r="A91" s="4" t="s">
        <v>178</v>
      </c>
      <c r="B91" s="4"/>
      <c r="C91" s="4"/>
      <c r="D91" s="4"/>
      <c r="E91" s="4"/>
      <c r="F91" s="4"/>
      <c r="G91" s="4"/>
      <c r="H91" s="4"/>
      <c r="I91" s="4"/>
      <c r="J91" s="4"/>
      <c r="K91" s="4"/>
      <c r="L91" s="4"/>
      <c r="M91" s="4"/>
      <c r="N91" s="4"/>
      <c r="O91" s="4"/>
      <c r="P91" s="4"/>
      <c r="Q91" s="4"/>
      <c r="R91" s="4"/>
      <c r="S91" s="4"/>
      <c r="T91" s="4"/>
      <c r="U91" s="7"/>
      <c r="V91" s="205"/>
      <c r="W91" s="205"/>
      <c r="X91" s="205"/>
      <c r="Y91" s="205"/>
      <c r="Z91" s="205"/>
      <c r="AA91" s="4"/>
      <c r="AB91"/>
      <c r="AC91"/>
      <c r="AD91"/>
      <c r="AE91" s="7"/>
      <c r="AF91" s="180" t="str">
        <f t="shared" si="0"/>
        <v xml:space="preserve"> </v>
      </c>
      <c r="AG91" s="180"/>
      <c r="AH91" s="180"/>
      <c r="AI91" s="4"/>
      <c r="AJ91"/>
      <c r="AK91"/>
      <c r="AL91"/>
      <c r="AM91"/>
      <c r="AN91"/>
      <c r="AO91"/>
      <c r="AP91"/>
      <c r="AQ91"/>
      <c r="AR91"/>
      <c r="AS91"/>
      <c r="AT91"/>
      <c r="AV91"/>
      <c r="AW91"/>
      <c r="AX91"/>
      <c r="AY91"/>
      <c r="AZ91"/>
      <c r="BA91"/>
      <c r="BB91"/>
      <c r="BC91"/>
      <c r="BD91"/>
      <c r="BE91"/>
      <c r="BF91"/>
      <c r="BG91"/>
      <c r="BH91"/>
      <c r="BI91"/>
      <c r="BJ91"/>
      <c r="BK91"/>
      <c r="BL91"/>
      <c r="BM91"/>
      <c r="BN91"/>
      <c r="BO91"/>
      <c r="BP91"/>
      <c r="BQ91"/>
      <c r="BR91"/>
      <c r="BS91"/>
      <c r="BT91"/>
      <c r="BU91"/>
      <c r="BV91"/>
      <c r="BW91"/>
      <c r="BX91"/>
      <c r="BY91"/>
      <c r="BZ91"/>
    </row>
    <row r="92" spans="1:80" ht="25.15" customHeight="1" x14ac:dyDescent="0.25">
      <c r="A92" s="4" t="s">
        <v>179</v>
      </c>
      <c r="B92" s="4"/>
      <c r="C92" s="4"/>
      <c r="D92" s="4"/>
      <c r="E92" s="4"/>
      <c r="F92" s="4"/>
      <c r="G92" s="4"/>
      <c r="H92" s="4"/>
      <c r="I92" s="4"/>
      <c r="J92" s="4"/>
      <c r="K92" s="4"/>
      <c r="L92" s="4"/>
      <c r="M92" s="4"/>
      <c r="N92" s="4"/>
      <c r="O92" s="4"/>
      <c r="P92" s="4"/>
      <c r="Q92" s="4"/>
      <c r="R92" s="4"/>
      <c r="S92" s="4"/>
      <c r="T92" s="4"/>
      <c r="U92" s="7"/>
      <c r="V92" s="205"/>
      <c r="W92" s="205"/>
      <c r="X92" s="205"/>
      <c r="Y92" s="205"/>
      <c r="Z92" s="205"/>
      <c r="AA92" s="4"/>
      <c r="AB92"/>
      <c r="AC92"/>
      <c r="AD92"/>
      <c r="AE92" s="7"/>
      <c r="AF92" s="180" t="str">
        <f t="shared" si="0"/>
        <v xml:space="preserve"> </v>
      </c>
      <c r="AG92" s="180"/>
      <c r="AH92" s="180"/>
      <c r="AI92" s="4"/>
      <c r="AJ92"/>
      <c r="AK92"/>
      <c r="AL92"/>
      <c r="AM92"/>
      <c r="AN92"/>
      <c r="AO92"/>
      <c r="AP92"/>
      <c r="AQ92"/>
      <c r="AR92"/>
      <c r="AS92"/>
      <c r="AT92"/>
      <c r="AV92"/>
      <c r="AW92"/>
      <c r="AX92"/>
      <c r="AY92"/>
      <c r="AZ92"/>
      <c r="BA92"/>
      <c r="BB92"/>
      <c r="BC92"/>
      <c r="BD92"/>
      <c r="BE92"/>
      <c r="BF92"/>
      <c r="BG92"/>
      <c r="BH92"/>
      <c r="BI92"/>
      <c r="BJ92"/>
      <c r="BK92"/>
      <c r="BL92"/>
      <c r="BM92"/>
      <c r="BN92"/>
      <c r="BO92"/>
      <c r="BP92"/>
      <c r="BQ92"/>
      <c r="BR92"/>
      <c r="BS92"/>
      <c r="BT92"/>
      <c r="BU92"/>
      <c r="BV92"/>
      <c r="BW92"/>
      <c r="BX92"/>
      <c r="BY92"/>
      <c r="BZ92"/>
    </row>
    <row r="93" spans="1:80" ht="25.15" customHeight="1" x14ac:dyDescent="0.25">
      <c r="A93" s="4" t="s">
        <v>180</v>
      </c>
      <c r="B93" s="4"/>
      <c r="C93" s="4"/>
      <c r="D93" s="4"/>
      <c r="E93" s="4"/>
      <c r="F93" s="4"/>
      <c r="G93" s="4"/>
      <c r="H93" s="4"/>
      <c r="I93" s="4"/>
      <c r="J93" s="4"/>
      <c r="K93" s="4"/>
      <c r="L93" s="4"/>
      <c r="M93" s="4"/>
      <c r="N93" s="4"/>
      <c r="O93" s="4"/>
      <c r="P93" s="4"/>
      <c r="Q93" s="4"/>
      <c r="R93" s="4"/>
      <c r="S93" s="4"/>
      <c r="T93" s="4"/>
      <c r="U93" s="7"/>
      <c r="V93" s="205"/>
      <c r="W93" s="205"/>
      <c r="X93" s="205"/>
      <c r="Y93" s="205"/>
      <c r="Z93" s="205"/>
      <c r="AA93" s="4"/>
      <c r="AB93"/>
      <c r="AC93"/>
      <c r="AD93"/>
      <c r="AE93" s="7"/>
      <c r="AF93" s="180" t="str">
        <f t="shared" si="0"/>
        <v xml:space="preserve"> </v>
      </c>
      <c r="AG93" s="180"/>
      <c r="AH93" s="180"/>
      <c r="AI93" s="4"/>
      <c r="AJ93"/>
      <c r="AK93"/>
      <c r="AL93"/>
      <c r="AM93"/>
      <c r="AN93"/>
      <c r="AO93"/>
      <c r="AP93"/>
      <c r="AQ93"/>
      <c r="AR93"/>
      <c r="AS93"/>
      <c r="AT93"/>
      <c r="AV93"/>
      <c r="AW93"/>
      <c r="AX93"/>
      <c r="AY93"/>
      <c r="AZ93"/>
      <c r="BA93"/>
      <c r="BB93"/>
      <c r="BC93"/>
      <c r="BD93"/>
      <c r="BE93"/>
      <c r="BF93"/>
      <c r="BG93"/>
      <c r="BH93"/>
      <c r="BI93"/>
      <c r="BJ93"/>
      <c r="BK93"/>
      <c r="BL93"/>
      <c r="BM93"/>
      <c r="BN93"/>
      <c r="BO93"/>
      <c r="BP93"/>
      <c r="BQ93"/>
      <c r="BR93"/>
      <c r="BS93"/>
      <c r="BT93"/>
      <c r="BU93"/>
      <c r="BV93"/>
      <c r="BW93"/>
      <c r="BX93"/>
      <c r="BY93"/>
      <c r="BZ93"/>
    </row>
    <row r="94" spans="1:80" ht="25.15" customHeight="1" x14ac:dyDescent="0.25">
      <c r="A94" s="4" t="s">
        <v>668</v>
      </c>
      <c r="B94" s="4"/>
      <c r="C94" s="4"/>
      <c r="D94" s="4"/>
      <c r="E94" s="4"/>
      <c r="F94" s="4"/>
      <c r="G94" s="4"/>
      <c r="H94" s="4"/>
      <c r="I94" s="4"/>
      <c r="J94" s="4"/>
      <c r="K94" s="4"/>
      <c r="L94" s="4"/>
      <c r="M94" s="4"/>
      <c r="N94" s="4"/>
      <c r="O94" s="4"/>
      <c r="P94" s="4"/>
      <c r="Q94" s="4"/>
      <c r="R94" s="4"/>
      <c r="S94" s="4"/>
      <c r="T94" s="4"/>
      <c r="U94" s="7"/>
      <c r="V94" s="205"/>
      <c r="W94" s="205"/>
      <c r="X94" s="205"/>
      <c r="Y94" s="205"/>
      <c r="Z94" s="205"/>
      <c r="AA94" s="4"/>
      <c r="AB94"/>
      <c r="AC94"/>
      <c r="AD94"/>
      <c r="AE94" s="7"/>
      <c r="AF94" s="180" t="str">
        <f t="shared" si="0"/>
        <v xml:space="preserve"> </v>
      </c>
      <c r="AG94" s="180"/>
      <c r="AH94" s="180"/>
      <c r="AI94" s="4"/>
      <c r="AJ94"/>
      <c r="AK94"/>
      <c r="AL94"/>
      <c r="AM94"/>
      <c r="AN94"/>
      <c r="AO94"/>
      <c r="AP94"/>
      <c r="AQ94"/>
      <c r="AR94"/>
      <c r="AS94"/>
      <c r="AT94"/>
      <c r="AV94"/>
      <c r="AW94"/>
      <c r="AX94"/>
      <c r="AY94"/>
      <c r="AZ94"/>
      <c r="BA94"/>
      <c r="BB94"/>
      <c r="BC94"/>
      <c r="BD94"/>
      <c r="BE94"/>
      <c r="BF94"/>
      <c r="BG94"/>
      <c r="BH94"/>
      <c r="BI94"/>
      <c r="BJ94"/>
      <c r="BK94"/>
      <c r="BL94"/>
      <c r="BM94"/>
      <c r="BN94"/>
      <c r="BO94"/>
      <c r="BP94"/>
      <c r="BQ94"/>
      <c r="BR94"/>
      <c r="BS94"/>
      <c r="BT94"/>
      <c r="BU94"/>
      <c r="BV94"/>
      <c r="BW94"/>
      <c r="BX94"/>
      <c r="BY94"/>
      <c r="BZ94"/>
    </row>
    <row r="95" spans="1:80" ht="25.15" customHeight="1" x14ac:dyDescent="0.25">
      <c r="A95" s="4" t="s">
        <v>669</v>
      </c>
      <c r="B95" s="4"/>
      <c r="C95" s="4"/>
      <c r="D95" s="4"/>
      <c r="E95" s="4"/>
      <c r="F95" s="4"/>
      <c r="G95" s="4"/>
      <c r="H95" s="4"/>
      <c r="I95" s="4"/>
      <c r="J95" s="4"/>
      <c r="K95" s="4"/>
      <c r="L95" s="4"/>
      <c r="M95" s="4"/>
      <c r="N95" s="4"/>
      <c r="O95" s="4"/>
      <c r="P95" s="4"/>
      <c r="Q95" s="4"/>
      <c r="R95" s="4"/>
      <c r="S95" s="4"/>
      <c r="T95" s="4"/>
      <c r="U95" s="7"/>
      <c r="V95" s="205"/>
      <c r="W95" s="205"/>
      <c r="X95" s="205"/>
      <c r="Y95" s="205"/>
      <c r="Z95" s="205"/>
      <c r="AA95" s="4"/>
      <c r="AB95"/>
      <c r="AC95"/>
      <c r="AD95"/>
      <c r="AE95" s="7"/>
      <c r="AF95" s="180" t="str">
        <f t="shared" ref="AF95" si="1">IF(V95=""," ",(V95/$J$19)*1000)</f>
        <v xml:space="preserve"> </v>
      </c>
      <c r="AG95" s="180"/>
      <c r="AH95" s="180"/>
      <c r="AI95" s="4"/>
      <c r="AJ95"/>
      <c r="AK95"/>
      <c r="AL95"/>
      <c r="AM95"/>
      <c r="AN95"/>
      <c r="AO95"/>
      <c r="AP95"/>
      <c r="AQ95"/>
      <c r="AR95"/>
      <c r="AS95"/>
      <c r="AT95"/>
      <c r="AV95"/>
      <c r="AW95"/>
      <c r="AX95"/>
      <c r="AY95"/>
      <c r="AZ95"/>
      <c r="BA95"/>
      <c r="BB95"/>
      <c r="BC95"/>
      <c r="BD95"/>
      <c r="BE95"/>
      <c r="BF95"/>
      <c r="BG95"/>
      <c r="BH95"/>
      <c r="BI95"/>
      <c r="BJ95"/>
      <c r="BK95"/>
      <c r="BL95"/>
      <c r="BM95"/>
      <c r="BN95"/>
      <c r="BO95"/>
      <c r="BP95"/>
      <c r="BQ95"/>
      <c r="BR95"/>
      <c r="BS95"/>
      <c r="BT95"/>
      <c r="BU95"/>
      <c r="BV95"/>
      <c r="BW95"/>
      <c r="BX95"/>
      <c r="BY95"/>
      <c r="BZ95"/>
    </row>
    <row r="96" spans="1:80" ht="25.15" customHeight="1" x14ac:dyDescent="0.25">
      <c r="A96" s="4" t="s">
        <v>670</v>
      </c>
      <c r="B96" s="4"/>
      <c r="C96" s="4"/>
      <c r="D96" s="4"/>
      <c r="E96" s="4"/>
      <c r="F96" s="4"/>
      <c r="G96" s="4"/>
      <c r="H96" s="4"/>
      <c r="I96" s="4"/>
      <c r="J96" s="4"/>
      <c r="K96" s="4"/>
      <c r="L96" s="4"/>
      <c r="M96" s="4"/>
      <c r="N96" s="4"/>
      <c r="O96" s="4"/>
      <c r="P96" s="4"/>
      <c r="Q96" s="4"/>
      <c r="R96" s="4"/>
      <c r="S96" s="4"/>
      <c r="T96" s="4"/>
      <c r="U96" s="7"/>
      <c r="V96" s="205"/>
      <c r="W96" s="205"/>
      <c r="X96" s="205"/>
      <c r="Y96" s="205"/>
      <c r="Z96" s="205"/>
      <c r="AA96" s="4"/>
      <c r="AB96"/>
      <c r="AC96"/>
      <c r="AD96"/>
      <c r="AE96" s="7"/>
      <c r="AF96" s="180" t="str">
        <f t="shared" ref="AF96" si="2">IF(V96=""," ",(V96/$J$19)*1000)</f>
        <v xml:space="preserve"> </v>
      </c>
      <c r="AG96" s="180"/>
      <c r="AH96" s="180"/>
      <c r="AI96" s="4"/>
      <c r="AJ96"/>
      <c r="AK96"/>
      <c r="AL96"/>
      <c r="AM96"/>
      <c r="AN96"/>
      <c r="AO96"/>
      <c r="AP96"/>
      <c r="AQ96"/>
      <c r="AR96"/>
      <c r="AS96"/>
      <c r="AT96"/>
      <c r="AV96"/>
      <c r="AW96"/>
      <c r="AX96"/>
      <c r="AY96"/>
      <c r="AZ96"/>
      <c r="BA96"/>
      <c r="BB96"/>
      <c r="BC96"/>
      <c r="BD96"/>
      <c r="BE96"/>
      <c r="BF96"/>
      <c r="BG96"/>
      <c r="BH96"/>
      <c r="BI96"/>
      <c r="BJ96"/>
      <c r="BK96"/>
      <c r="BL96"/>
      <c r="BM96"/>
      <c r="BN96"/>
      <c r="BO96"/>
      <c r="BP96"/>
      <c r="BQ96"/>
      <c r="BR96"/>
      <c r="BS96"/>
      <c r="BT96"/>
      <c r="BU96"/>
      <c r="BV96"/>
      <c r="BW96"/>
      <c r="BX96"/>
      <c r="BY96"/>
      <c r="BZ96"/>
    </row>
    <row r="97" spans="1:80" ht="25.15" customHeight="1" x14ac:dyDescent="0.25">
      <c r="A97" s="4" t="s">
        <v>181</v>
      </c>
      <c r="B97" s="4"/>
      <c r="C97" s="4"/>
      <c r="D97" s="4"/>
      <c r="E97" s="4"/>
      <c r="F97" s="4"/>
      <c r="G97" s="4"/>
      <c r="H97" s="4"/>
      <c r="I97" s="4"/>
      <c r="J97" s="4"/>
      <c r="K97" s="4"/>
      <c r="L97" s="4"/>
      <c r="M97" s="4"/>
      <c r="N97" s="4"/>
      <c r="O97" s="4"/>
      <c r="P97" s="4"/>
      <c r="Q97" s="4"/>
      <c r="R97" s="4"/>
      <c r="S97" s="4"/>
      <c r="T97" s="4"/>
      <c r="U97" s="7"/>
      <c r="V97" s="205"/>
      <c r="W97" s="205"/>
      <c r="X97" s="205"/>
      <c r="Y97" s="205"/>
      <c r="Z97" s="205"/>
      <c r="AA97" s="4"/>
      <c r="AB97"/>
      <c r="AC97"/>
      <c r="AD97"/>
      <c r="AE97" s="7"/>
      <c r="AF97" s="180" t="str">
        <f t="shared" si="0"/>
        <v xml:space="preserve"> </v>
      </c>
      <c r="AG97" s="180"/>
      <c r="AH97" s="180"/>
      <c r="AI97" s="4"/>
      <c r="AJ97"/>
      <c r="AK97"/>
      <c r="AL97"/>
      <c r="AM97"/>
      <c r="AN97"/>
      <c r="AO97"/>
      <c r="AP97"/>
      <c r="AQ97"/>
      <c r="AR97"/>
      <c r="AS97"/>
      <c r="AT97"/>
      <c r="AV97"/>
      <c r="AW97"/>
      <c r="AX97"/>
      <c r="AY97"/>
      <c r="AZ97"/>
      <c r="BA97"/>
      <c r="BB97"/>
      <c r="BC97"/>
      <c r="BD97"/>
      <c r="BE97"/>
      <c r="BF97"/>
      <c r="BG97"/>
      <c r="BH97"/>
      <c r="BI97"/>
      <c r="BJ97"/>
      <c r="BK97"/>
      <c r="BL97"/>
      <c r="BM97"/>
      <c r="BN97"/>
      <c r="BO97"/>
      <c r="BP97"/>
      <c r="BQ97"/>
      <c r="BR97"/>
      <c r="BS97"/>
      <c r="BT97"/>
      <c r="BU97"/>
      <c r="BV97"/>
      <c r="BW97"/>
      <c r="BX97"/>
      <c r="BY97"/>
      <c r="BZ97"/>
    </row>
    <row r="98" spans="1:80" ht="25.15" customHeight="1" x14ac:dyDescent="0.25">
      <c r="A98" s="16" t="s">
        <v>182</v>
      </c>
      <c r="B98" s="4"/>
      <c r="C98" s="4"/>
      <c r="D98" s="4"/>
      <c r="E98" s="4"/>
      <c r="F98" s="4"/>
      <c r="G98" s="4"/>
      <c r="H98" s="145" t="s">
        <v>663</v>
      </c>
      <c r="I98" s="4"/>
      <c r="J98" s="4"/>
      <c r="K98" s="4"/>
      <c r="L98" s="4"/>
      <c r="M98" s="4"/>
      <c r="N98" s="4"/>
      <c r="O98" s="4"/>
      <c r="P98" s="4"/>
      <c r="Q98" s="4"/>
      <c r="R98" s="4"/>
      <c r="S98" s="4"/>
      <c r="T98" s="4"/>
      <c r="U98" s="7"/>
      <c r="V98" s="205"/>
      <c r="W98" s="205"/>
      <c r="X98" s="205"/>
      <c r="Y98" s="205"/>
      <c r="Z98" s="205"/>
      <c r="AA98" s="4"/>
      <c r="AB98"/>
      <c r="AC98"/>
      <c r="AD98"/>
      <c r="AE98" s="7"/>
      <c r="AF98" s="180" t="str">
        <f t="shared" si="0"/>
        <v xml:space="preserve"> </v>
      </c>
      <c r="AG98" s="180"/>
      <c r="AH98" s="180"/>
      <c r="AI98"/>
      <c r="AJ98"/>
      <c r="AK98"/>
      <c r="AL98"/>
      <c r="AM98"/>
      <c r="AN98"/>
      <c r="AO98"/>
      <c r="AP98"/>
      <c r="AQ98"/>
      <c r="AR98"/>
      <c r="AS98"/>
      <c r="AT98"/>
      <c r="AV98"/>
      <c r="AW98"/>
      <c r="AX98"/>
      <c r="AY98"/>
      <c r="AZ98"/>
      <c r="BA98"/>
      <c r="BB98"/>
      <c r="BC98"/>
      <c r="BD98"/>
      <c r="BE98"/>
      <c r="BF98"/>
      <c r="BG98"/>
      <c r="BH98"/>
      <c r="BI98"/>
      <c r="BJ98"/>
      <c r="BK98"/>
      <c r="BL98"/>
      <c r="BM98"/>
      <c r="BN98"/>
      <c r="BO98"/>
      <c r="BP98"/>
      <c r="BQ98"/>
      <c r="BR98"/>
      <c r="BS98"/>
      <c r="BT98"/>
      <c r="BU98"/>
      <c r="BV98"/>
      <c r="BW98"/>
      <c r="BX98"/>
      <c r="BY98"/>
      <c r="BZ98"/>
    </row>
    <row r="99" spans="1:80" ht="25.15" customHeight="1" thickBot="1" x14ac:dyDescent="0.3">
      <c r="A99" s="51" t="s">
        <v>667</v>
      </c>
      <c r="B99" s="65"/>
      <c r="C99" s="65"/>
      <c r="D99" s="4"/>
      <c r="E99" s="4"/>
      <c r="F99" s="4"/>
      <c r="G99" s="4"/>
      <c r="H99" s="4"/>
      <c r="I99" s="4"/>
      <c r="J99" s="4"/>
      <c r="K99" s="4"/>
      <c r="L99" s="4"/>
      <c r="M99" s="4"/>
      <c r="N99" s="4"/>
      <c r="O99" s="4"/>
      <c r="P99" s="4"/>
      <c r="Q99" s="4"/>
      <c r="R99" s="4"/>
      <c r="S99" s="4"/>
      <c r="T99" s="4"/>
      <c r="U99" s="146" t="s">
        <v>2</v>
      </c>
      <c r="V99" s="206">
        <f>SUM(V90:Z98)</f>
        <v>0</v>
      </c>
      <c r="W99" s="206"/>
      <c r="X99" s="206"/>
      <c r="Y99" s="206"/>
      <c r="Z99" s="206"/>
      <c r="AA99" s="4"/>
      <c r="AB99"/>
      <c r="AC99"/>
      <c r="AD99"/>
      <c r="AE99" s="7" t="s">
        <v>2</v>
      </c>
      <c r="AF99" s="181" t="str">
        <f>IF(V99 = 0,"0.00 ",(V99/$J$19)*1000)</f>
        <v xml:space="preserve">0.00 </v>
      </c>
      <c r="AG99" s="181"/>
      <c r="AH99" s="181"/>
      <c r="AI99" s="4"/>
      <c r="AJ99"/>
      <c r="AK99"/>
      <c r="AL99"/>
      <c r="AM99"/>
      <c r="AN99"/>
      <c r="AO99"/>
      <c r="AP99"/>
      <c r="AQ99"/>
      <c r="AR99"/>
      <c r="AS99"/>
      <c r="AT99"/>
      <c r="AV99"/>
      <c r="AW99"/>
      <c r="AX99"/>
      <c r="AY99"/>
      <c r="AZ99"/>
      <c r="BA99"/>
      <c r="BB99"/>
      <c r="BC99"/>
      <c r="BD99"/>
      <c r="BE99"/>
      <c r="BF99"/>
      <c r="BG99"/>
      <c r="BH99"/>
      <c r="BI99"/>
      <c r="BJ99"/>
      <c r="BK99"/>
      <c r="BL99"/>
      <c r="BM99"/>
      <c r="BN99"/>
      <c r="BO99"/>
      <c r="BP99"/>
      <c r="BQ99"/>
      <c r="BR99"/>
      <c r="BS99"/>
      <c r="BT99"/>
      <c r="BU99"/>
      <c r="BV99"/>
      <c r="BW99"/>
      <c r="BX99"/>
      <c r="BY99"/>
      <c r="BZ99"/>
    </row>
    <row r="100" spans="1:80" ht="25.15" customHeight="1" thickTop="1" x14ac:dyDescent="0.25">
      <c r="A100" s="51"/>
      <c r="B100" s="65"/>
      <c r="C100" s="65"/>
      <c r="D100" s="4"/>
      <c r="E100" s="4"/>
      <c r="F100" s="4"/>
      <c r="G100" s="4"/>
      <c r="H100" s="4"/>
      <c r="I100" s="4"/>
      <c r="J100" s="4"/>
      <c r="K100" s="4"/>
      <c r="L100" s="4"/>
      <c r="M100" s="4"/>
      <c r="N100" s="4"/>
      <c r="O100" s="4"/>
      <c r="P100" s="4"/>
      <c r="Q100" s="4"/>
      <c r="R100" s="4"/>
      <c r="S100" s="4"/>
      <c r="T100" s="4"/>
      <c r="U100" s="7"/>
      <c r="V100" s="101"/>
      <c r="W100" s="101"/>
      <c r="X100" s="101"/>
      <c r="Y100" s="101"/>
      <c r="Z100" s="101"/>
      <c r="AA100" s="4"/>
      <c r="AB100"/>
      <c r="AC100"/>
      <c r="AD100"/>
      <c r="AE100"/>
      <c r="AF100" s="7"/>
      <c r="AG100" s="102"/>
      <c r="AH100" s="102"/>
      <c r="AI100" s="102"/>
      <c r="AJ100" s="4"/>
      <c r="AK100"/>
      <c r="AL100"/>
      <c r="AM100"/>
      <c r="AN100"/>
      <c r="AO100"/>
      <c r="AP100"/>
      <c r="AQ100"/>
      <c r="AR100"/>
      <c r="AS100"/>
      <c r="AT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row>
    <row r="101" spans="1:80" ht="25.15" customHeight="1" x14ac:dyDescent="0.25">
      <c r="A101" s="48" t="s">
        <v>221</v>
      </c>
      <c r="B101" s="103"/>
      <c r="C101" s="103"/>
      <c r="D101" s="50"/>
      <c r="E101" s="50"/>
      <c r="F101" s="50"/>
      <c r="G101" s="4"/>
      <c r="H101" s="4"/>
      <c r="I101" s="4"/>
      <c r="J101" s="4"/>
      <c r="K101" s="4"/>
      <c r="L101" s="4"/>
      <c r="M101" s="4"/>
      <c r="N101" s="4"/>
      <c r="O101" s="4"/>
      <c r="P101" s="4"/>
      <c r="Q101" s="4"/>
      <c r="R101" s="4"/>
      <c r="S101" s="4"/>
      <c r="T101" s="4"/>
      <c r="U101" s="7"/>
      <c r="V101" s="101"/>
      <c r="W101" s="101"/>
      <c r="X101" s="101"/>
      <c r="Y101" s="101"/>
      <c r="Z101" s="101"/>
      <c r="AA101" s="4"/>
      <c r="AB101"/>
      <c r="AC101"/>
      <c r="AD101"/>
      <c r="AE101"/>
      <c r="AF101" s="7"/>
      <c r="AG101" s="102"/>
      <c r="AH101" s="102"/>
      <c r="AI101" s="102"/>
      <c r="AJ101" s="4"/>
      <c r="AK101"/>
      <c r="AL101"/>
      <c r="AM101"/>
      <c r="AN101"/>
      <c r="AO101"/>
      <c r="AP101"/>
      <c r="AQ101"/>
      <c r="AR101"/>
      <c r="AS101"/>
      <c r="AT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row>
    <row r="102" spans="1:80" s="29" customFormat="1" ht="25.15" customHeight="1" thickBot="1" x14ac:dyDescent="0.3">
      <c r="A102" s="170" t="s">
        <v>449</v>
      </c>
      <c r="B102" s="6"/>
      <c r="C102" s="4"/>
      <c r="D102" s="4"/>
      <c r="E102" s="4"/>
      <c r="F102" s="16"/>
      <c r="G102" s="12"/>
      <c r="H102" s="173" t="s">
        <v>664</v>
      </c>
      <c r="I102" s="4"/>
      <c r="J102" s="4"/>
      <c r="K102" s="4"/>
      <c r="L102" s="4"/>
      <c r="M102" s="4"/>
      <c r="N102" s="4"/>
      <c r="O102" s="4"/>
      <c r="P102" s="4"/>
      <c r="Q102" s="4"/>
      <c r="R102" s="4"/>
      <c r="S102" s="4"/>
      <c r="T102" s="12"/>
      <c r="U102" s="147" t="s">
        <v>2</v>
      </c>
      <c r="V102" s="220">
        <f>SUM(AF62:AJ64)</f>
        <v>0</v>
      </c>
      <c r="W102" s="220"/>
      <c r="X102" s="220"/>
      <c r="Y102" s="220"/>
      <c r="Z102" s="220"/>
      <c r="AA102" s="4"/>
      <c r="AB102" s="108"/>
      <c r="AC102" s="84"/>
      <c r="AD102" s="84"/>
      <c r="AE102" s="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row>
    <row r="103" spans="1:80" s="29" customFormat="1" ht="25.15" customHeight="1" thickTop="1" x14ac:dyDescent="0.25">
      <c r="A103" s="17"/>
      <c r="B103" s="6"/>
      <c r="C103" s="4"/>
      <c r="D103" s="4"/>
      <c r="E103" s="4"/>
      <c r="F103" s="16"/>
      <c r="G103" s="16"/>
      <c r="H103" s="4"/>
      <c r="I103" s="4"/>
      <c r="J103" s="4"/>
      <c r="K103" s="4"/>
      <c r="L103" s="4"/>
      <c r="M103" s="4"/>
      <c r="N103" s="4"/>
      <c r="O103" s="4"/>
      <c r="P103" s="4"/>
      <c r="Q103" s="4"/>
      <c r="R103" s="4"/>
      <c r="S103" s="4"/>
      <c r="T103" s="8"/>
      <c r="U103" s="12"/>
      <c r="V103" s="12"/>
      <c r="W103" s="12"/>
      <c r="X103" s="12"/>
      <c r="Y103" s="12"/>
      <c r="Z103" s="12"/>
      <c r="AA103" s="4"/>
      <c r="AB103" s="84"/>
      <c r="AC103" s="84"/>
      <c r="AD103" s="84"/>
      <c r="AE103" s="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row>
    <row r="104" spans="1:80" ht="25.15" customHeight="1" x14ac:dyDescent="0.25">
      <c r="A104" s="64" t="s">
        <v>51</v>
      </c>
      <c r="B104" s="48"/>
      <c r="C104" s="48"/>
      <c r="D104" s="48"/>
      <c r="E104" s="48"/>
      <c r="F104" s="48"/>
      <c r="G104" s="48"/>
      <c r="H104" s="48"/>
      <c r="I104" s="4"/>
      <c r="J104" s="4"/>
      <c r="K104" s="4"/>
      <c r="L104" s="4"/>
      <c r="M104" s="4"/>
      <c r="N104" s="4"/>
      <c r="O104" s="4"/>
      <c r="P104" s="4"/>
      <c r="Q104" s="4"/>
      <c r="R104" s="4"/>
      <c r="S104" s="4"/>
      <c r="T104" s="4"/>
      <c r="U104" s="4"/>
      <c r="V104"/>
      <c r="W104"/>
      <c r="X104"/>
      <c r="Y104"/>
      <c r="Z104"/>
      <c r="AA104"/>
      <c r="AB104"/>
      <c r="AC104"/>
      <c r="AD104"/>
      <c r="AE104"/>
      <c r="AF104"/>
      <c r="AG104"/>
      <c r="AH104"/>
      <c r="AI104"/>
      <c r="AJ104"/>
      <c r="AK104"/>
      <c r="AL104"/>
      <c r="AM104"/>
      <c r="AN104"/>
      <c r="AO104"/>
      <c r="AP104"/>
      <c r="AQ104"/>
      <c r="AR104"/>
      <c r="AS104"/>
      <c r="AT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row>
    <row r="105" spans="1:80" ht="25.15" customHeight="1" x14ac:dyDescent="0.25">
      <c r="A105" s="16" t="s">
        <v>183</v>
      </c>
      <c r="B105" s="16"/>
      <c r="C105" s="16"/>
      <c r="D105" s="16"/>
      <c r="E105" s="16"/>
      <c r="F105" s="16"/>
      <c r="G105" s="16"/>
      <c r="H105" s="16"/>
      <c r="I105" s="16"/>
      <c r="J105" s="4"/>
      <c r="K105" s="4"/>
      <c r="L105" s="4"/>
      <c r="M105" s="4"/>
      <c r="N105" s="4"/>
      <c r="O105" s="4"/>
      <c r="P105" s="4"/>
      <c r="Q105" s="4"/>
      <c r="R105" s="4"/>
      <c r="S105" s="4"/>
      <c r="T105" s="4"/>
      <c r="U105" s="7" t="s">
        <v>2</v>
      </c>
      <c r="V105" s="176"/>
      <c r="W105" s="176"/>
      <c r="X105" s="176"/>
      <c r="Y105" s="176"/>
      <c r="Z105" s="176"/>
      <c r="AA105" s="4"/>
      <c r="AB105" s="4"/>
      <c r="AC105"/>
      <c r="AD105"/>
      <c r="AE105"/>
      <c r="AF105"/>
      <c r="AG105"/>
      <c r="AH105"/>
      <c r="AI105"/>
      <c r="AJ105"/>
      <c r="AK105"/>
      <c r="AL105"/>
      <c r="AM105"/>
      <c r="AN105"/>
      <c r="AO105"/>
      <c r="AP105"/>
      <c r="AQ105"/>
      <c r="AR105"/>
      <c r="AS105"/>
      <c r="AT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row>
    <row r="106" spans="1:80" ht="25.15" customHeight="1" x14ac:dyDescent="0.25">
      <c r="A106" s="4" t="s">
        <v>184</v>
      </c>
      <c r="B106" s="4"/>
      <c r="C106" s="4"/>
      <c r="D106" s="4"/>
      <c r="E106" s="6"/>
      <c r="F106" s="16"/>
      <c r="G106" s="16"/>
      <c r="H106" s="16"/>
      <c r="I106" s="4"/>
      <c r="J106" s="4"/>
      <c r="K106" s="4"/>
      <c r="L106" s="4"/>
      <c r="M106" s="4"/>
      <c r="N106" s="4"/>
      <c r="O106" s="4"/>
      <c r="P106" s="4"/>
      <c r="Q106" s="4"/>
      <c r="R106" s="4"/>
      <c r="S106" s="4"/>
      <c r="T106" s="4"/>
      <c r="U106" s="8"/>
      <c r="V106" s="176"/>
      <c r="W106" s="176"/>
      <c r="X106" s="176"/>
      <c r="Y106" s="176"/>
      <c r="Z106" s="176"/>
      <c r="AA106" s="4"/>
      <c r="AB106" s="4"/>
      <c r="AC106"/>
      <c r="AD106"/>
      <c r="AE106"/>
      <c r="AF106"/>
      <c r="AG106"/>
      <c r="AH106"/>
      <c r="AI106"/>
      <c r="AJ106"/>
      <c r="AK106"/>
      <c r="AL106"/>
      <c r="AM106"/>
      <c r="AN106"/>
      <c r="AO106"/>
      <c r="AP106"/>
      <c r="AQ106"/>
      <c r="AR106"/>
      <c r="AS106"/>
      <c r="AT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row>
    <row r="107" spans="1:80" ht="25.15" customHeight="1" x14ac:dyDescent="0.25">
      <c r="A107" s="16" t="s">
        <v>666</v>
      </c>
      <c r="B107" s="6"/>
      <c r="C107" s="6"/>
      <c r="D107" s="6"/>
      <c r="E107" s="6"/>
      <c r="F107" s="16"/>
      <c r="G107" s="16"/>
      <c r="H107" s="16"/>
      <c r="I107" s="4"/>
      <c r="J107" s="4"/>
      <c r="K107" s="4"/>
      <c r="L107" s="4"/>
      <c r="M107" s="4"/>
      <c r="N107" s="4"/>
      <c r="O107" s="4"/>
      <c r="P107" s="4"/>
      <c r="Q107" s="4"/>
      <c r="R107" s="4"/>
      <c r="S107" s="4"/>
      <c r="T107" s="4"/>
      <c r="U107" s="8"/>
      <c r="V107" s="176"/>
      <c r="W107" s="176"/>
      <c r="X107" s="176"/>
      <c r="Y107" s="176"/>
      <c r="Z107" s="176"/>
      <c r="AA107" s="4"/>
      <c r="AB107" s="4"/>
      <c r="AC107"/>
      <c r="AD107"/>
      <c r="AE107"/>
      <c r="AF107"/>
      <c r="AG107"/>
      <c r="AH107"/>
      <c r="AI107"/>
      <c r="AJ107"/>
      <c r="AK107"/>
      <c r="AL107"/>
      <c r="AM107"/>
      <c r="AN107"/>
      <c r="AO107"/>
      <c r="AP107"/>
      <c r="AQ107"/>
      <c r="AR107"/>
      <c r="AS107"/>
      <c r="AT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row>
    <row r="108" spans="1:80" ht="25.15" customHeight="1" x14ac:dyDescent="0.25">
      <c r="A108" s="16" t="s">
        <v>671</v>
      </c>
      <c r="B108" s="4"/>
      <c r="C108" s="4"/>
      <c r="D108" s="2"/>
      <c r="E108" s="2"/>
      <c r="F108" s="2"/>
      <c r="G108" s="2"/>
      <c r="H108" s="2"/>
      <c r="I108" s="2"/>
      <c r="J108" s="4"/>
      <c r="K108" s="4"/>
      <c r="L108" s="4"/>
      <c r="M108" s="4"/>
      <c r="N108" s="4"/>
      <c r="O108" s="4"/>
      <c r="P108" s="4"/>
      <c r="Q108" s="4"/>
      <c r="R108" s="4"/>
      <c r="S108" s="4"/>
      <c r="T108" s="4"/>
      <c r="U108" s="7"/>
      <c r="V108" s="176"/>
      <c r="W108" s="176"/>
      <c r="X108" s="176"/>
      <c r="Y108" s="176"/>
      <c r="Z108" s="176"/>
      <c r="AA108" s="4"/>
      <c r="AB108" s="4"/>
      <c r="AC108"/>
      <c r="AD108"/>
      <c r="AE108"/>
      <c r="AF108"/>
      <c r="AG108"/>
      <c r="AH108"/>
      <c r="AI108"/>
      <c r="AJ108"/>
      <c r="AK108"/>
      <c r="AL108"/>
      <c r="AM108"/>
      <c r="AN108"/>
      <c r="AO108"/>
      <c r="AP108"/>
      <c r="AQ108"/>
      <c r="AR108"/>
      <c r="AS108"/>
      <c r="AT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row>
    <row r="109" spans="1:80" ht="25.15" customHeight="1" x14ac:dyDescent="0.25">
      <c r="A109" s="16" t="s">
        <v>672</v>
      </c>
      <c r="B109" s="4"/>
      <c r="C109" s="4"/>
      <c r="D109" s="2"/>
      <c r="E109" s="2"/>
      <c r="F109" s="2"/>
      <c r="G109" s="2"/>
      <c r="H109" s="2"/>
      <c r="I109" s="2"/>
      <c r="J109" s="4"/>
      <c r="K109" s="4"/>
      <c r="L109" s="4"/>
      <c r="M109" s="4"/>
      <c r="N109" s="4"/>
      <c r="O109" s="4"/>
      <c r="P109" s="4"/>
      <c r="Q109" s="4"/>
      <c r="R109" s="4"/>
      <c r="S109" s="4"/>
      <c r="T109" s="4"/>
      <c r="U109" s="7"/>
      <c r="V109" s="176"/>
      <c r="W109" s="176"/>
      <c r="X109" s="176"/>
      <c r="Y109" s="176"/>
      <c r="Z109" s="176"/>
      <c r="AA109" s="4"/>
      <c r="AB109" s="4"/>
      <c r="AC109"/>
      <c r="AD109"/>
      <c r="AE109"/>
      <c r="AF109"/>
      <c r="AG109"/>
      <c r="AH109"/>
      <c r="AI109"/>
      <c r="AJ109"/>
      <c r="AK109"/>
      <c r="AL109"/>
      <c r="AM109"/>
      <c r="AN109"/>
      <c r="AO109"/>
      <c r="AP109"/>
      <c r="AQ109"/>
      <c r="AR109"/>
      <c r="AS109"/>
      <c r="AT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row>
    <row r="110" spans="1:80" ht="25.15" customHeight="1" x14ac:dyDescent="0.25">
      <c r="A110" s="16" t="s">
        <v>673</v>
      </c>
      <c r="B110" s="4"/>
      <c r="C110" s="4"/>
      <c r="D110" s="2"/>
      <c r="E110" s="2"/>
      <c r="F110" s="2"/>
      <c r="G110" s="2"/>
      <c r="H110" s="2"/>
      <c r="I110" s="2"/>
      <c r="J110" s="4"/>
      <c r="K110" s="4"/>
      <c r="L110" s="4"/>
      <c r="M110" s="4"/>
      <c r="N110" s="4"/>
      <c r="O110" s="4"/>
      <c r="P110" s="4"/>
      <c r="Q110" s="4"/>
      <c r="R110" s="4"/>
      <c r="S110" s="4"/>
      <c r="T110" s="4"/>
      <c r="U110" s="7"/>
      <c r="V110" s="176"/>
      <c r="W110" s="176"/>
      <c r="X110" s="176"/>
      <c r="Y110" s="176"/>
      <c r="Z110" s="176"/>
      <c r="AA110" s="4"/>
      <c r="AB110" s="4"/>
      <c r="AC110"/>
      <c r="AD110"/>
      <c r="AE110"/>
      <c r="AF110"/>
      <c r="AG110"/>
      <c r="AH110"/>
      <c r="AI110"/>
      <c r="AJ110"/>
      <c r="AK110"/>
      <c r="AL110"/>
      <c r="AM110"/>
      <c r="AN110"/>
      <c r="AO110"/>
      <c r="AP110"/>
      <c r="AQ110"/>
      <c r="AR110"/>
      <c r="AS110"/>
      <c r="AT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row>
    <row r="111" spans="1:80" ht="25.15" customHeight="1" x14ac:dyDescent="0.25">
      <c r="A111" s="16" t="s">
        <v>674</v>
      </c>
      <c r="B111" s="4"/>
      <c r="C111" s="4"/>
      <c r="D111" s="2"/>
      <c r="E111" s="2"/>
      <c r="F111" s="2"/>
      <c r="G111" s="2"/>
      <c r="H111" s="2"/>
      <c r="I111" s="2"/>
      <c r="J111" s="4"/>
      <c r="K111" s="4"/>
      <c r="L111" s="4"/>
      <c r="M111" s="4"/>
      <c r="N111" s="4"/>
      <c r="O111" s="4"/>
      <c r="P111" s="4"/>
      <c r="Q111" s="4"/>
      <c r="R111" s="4"/>
      <c r="S111" s="4"/>
      <c r="T111" s="4"/>
      <c r="U111" s="7"/>
      <c r="V111" s="176"/>
      <c r="W111" s="176"/>
      <c r="X111" s="176"/>
      <c r="Y111" s="176"/>
      <c r="Z111" s="176"/>
      <c r="AA111" s="4"/>
      <c r="AB111" s="4"/>
      <c r="AC111"/>
      <c r="AD111"/>
      <c r="AE111"/>
      <c r="AF111"/>
      <c r="AG111"/>
      <c r="AH111"/>
      <c r="AI111"/>
      <c r="AJ111"/>
      <c r="AK111"/>
      <c r="AL111"/>
      <c r="AM111"/>
      <c r="AN111"/>
      <c r="AO111"/>
      <c r="AP111"/>
      <c r="AQ111"/>
      <c r="AR111"/>
      <c r="AS111"/>
      <c r="AT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row>
    <row r="112" spans="1:80" ht="25.15" customHeight="1" x14ac:dyDescent="0.25">
      <c r="A112" s="16" t="s">
        <v>675</v>
      </c>
      <c r="B112" s="4"/>
      <c r="C112" s="4"/>
      <c r="D112" s="2"/>
      <c r="E112" s="2"/>
      <c r="F112" s="2"/>
      <c r="G112" s="2"/>
      <c r="H112" s="2"/>
      <c r="I112" s="2"/>
      <c r="J112" s="4"/>
      <c r="K112" s="4"/>
      <c r="L112" s="4"/>
      <c r="M112" s="4"/>
      <c r="N112" s="4"/>
      <c r="O112" s="4"/>
      <c r="P112" s="4"/>
      <c r="Q112" s="4"/>
      <c r="R112" s="4"/>
      <c r="S112" s="4"/>
      <c r="T112" s="4"/>
      <c r="U112" s="7"/>
      <c r="V112" s="176"/>
      <c r="W112" s="176"/>
      <c r="X112" s="176"/>
      <c r="Y112" s="176"/>
      <c r="Z112" s="176"/>
      <c r="AA112" s="4"/>
      <c r="AB112" s="4"/>
      <c r="AC112"/>
      <c r="AD112"/>
      <c r="AE112"/>
      <c r="AF112"/>
      <c r="AG112"/>
      <c r="AH112"/>
      <c r="AI112"/>
      <c r="AJ112"/>
      <c r="AK112"/>
      <c r="AL112"/>
      <c r="AM112"/>
      <c r="AN112"/>
      <c r="AO112"/>
      <c r="AP112"/>
      <c r="AQ112"/>
      <c r="AR112"/>
      <c r="AS112"/>
      <c r="AT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row>
    <row r="113" spans="1:78" ht="25.15" customHeight="1" x14ac:dyDescent="0.25">
      <c r="A113" s="16" t="s">
        <v>676</v>
      </c>
      <c r="B113" s="4"/>
      <c r="C113" s="4"/>
      <c r="D113" s="2"/>
      <c r="E113" s="2"/>
      <c r="F113" s="2"/>
      <c r="G113" s="2"/>
      <c r="H113" s="2"/>
      <c r="I113" s="2"/>
      <c r="J113" s="4"/>
      <c r="K113" s="4"/>
      <c r="L113" s="4"/>
      <c r="M113" s="4"/>
      <c r="N113" s="4"/>
      <c r="O113" s="4"/>
      <c r="P113" s="4"/>
      <c r="Q113" s="4"/>
      <c r="R113" s="4"/>
      <c r="S113" s="4"/>
      <c r="T113" s="4"/>
      <c r="U113" s="7"/>
      <c r="V113" s="176"/>
      <c r="W113" s="176"/>
      <c r="X113" s="176"/>
      <c r="Y113" s="176"/>
      <c r="Z113" s="176"/>
      <c r="AA113" s="4"/>
      <c r="AB113" s="4"/>
      <c r="AC113"/>
      <c r="AD113"/>
      <c r="AE113"/>
      <c r="AF113"/>
      <c r="AG113"/>
      <c r="AH113"/>
      <c r="AI113"/>
      <c r="AJ113"/>
      <c r="AK113"/>
      <c r="AL113"/>
      <c r="AM113"/>
      <c r="AN113"/>
      <c r="AO113"/>
      <c r="AP113"/>
      <c r="AQ113"/>
      <c r="AR113"/>
      <c r="AS113"/>
      <c r="AT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row>
    <row r="114" spans="1:78" ht="25.15" customHeight="1" x14ac:dyDescent="0.25">
      <c r="A114" s="16" t="s">
        <v>677</v>
      </c>
      <c r="B114" s="4"/>
      <c r="C114" s="4"/>
      <c r="D114" s="2"/>
      <c r="E114" s="2"/>
      <c r="F114" s="2"/>
      <c r="G114" s="2"/>
      <c r="H114" s="2"/>
      <c r="I114" s="2"/>
      <c r="J114" s="4"/>
      <c r="K114" s="4"/>
      <c r="L114" s="4"/>
      <c r="M114" s="4"/>
      <c r="N114" s="4"/>
      <c r="O114" s="4"/>
      <c r="P114" s="4"/>
      <c r="Q114" s="4"/>
      <c r="R114" s="4"/>
      <c r="S114" s="4"/>
      <c r="T114" s="4"/>
      <c r="U114" s="7"/>
      <c r="V114" s="176"/>
      <c r="W114" s="176"/>
      <c r="X114" s="176"/>
      <c r="Y114" s="176"/>
      <c r="Z114" s="176"/>
      <c r="AA114" s="4"/>
      <c r="AB114" s="4"/>
      <c r="AC114"/>
      <c r="AD114"/>
      <c r="AE114"/>
      <c r="AF114"/>
      <c r="AG114"/>
      <c r="AH114"/>
      <c r="AI114"/>
      <c r="AJ114"/>
      <c r="AK114"/>
      <c r="AL114"/>
      <c r="AM114"/>
      <c r="AN114"/>
      <c r="AO114"/>
      <c r="AP114"/>
      <c r="AQ114"/>
      <c r="AR114"/>
      <c r="AS114"/>
      <c r="AT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row>
    <row r="115" spans="1:78" ht="25.15" customHeight="1" x14ac:dyDescent="0.25">
      <c r="A115" s="16" t="s">
        <v>678</v>
      </c>
      <c r="B115" s="4"/>
      <c r="C115" s="4"/>
      <c r="D115" s="2"/>
      <c r="E115" s="2"/>
      <c r="F115" s="2"/>
      <c r="G115" s="2"/>
      <c r="H115" s="2"/>
      <c r="I115" s="2"/>
      <c r="J115" s="4"/>
      <c r="K115" s="4"/>
      <c r="L115" s="4"/>
      <c r="M115" s="4"/>
      <c r="N115" s="4"/>
      <c r="O115" s="4"/>
      <c r="P115" s="4"/>
      <c r="Q115" s="4"/>
      <c r="R115" s="4"/>
      <c r="S115" s="4"/>
      <c r="T115" s="4"/>
      <c r="U115" s="7"/>
      <c r="V115" s="176"/>
      <c r="W115" s="176"/>
      <c r="X115" s="176"/>
      <c r="Y115" s="176"/>
      <c r="Z115" s="176"/>
      <c r="AA115" s="4"/>
      <c r="AB115" s="4"/>
      <c r="AC115"/>
      <c r="AD115"/>
      <c r="AE115"/>
      <c r="AF115"/>
      <c r="AG115"/>
      <c r="AH115"/>
      <c r="AI115"/>
      <c r="AJ115"/>
      <c r="AK115"/>
      <c r="AL115"/>
      <c r="AM115"/>
      <c r="AN115"/>
      <c r="AO115"/>
      <c r="AP115"/>
      <c r="AQ115"/>
      <c r="AR115"/>
      <c r="AS115"/>
      <c r="AT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row>
    <row r="116" spans="1:78" ht="25.15" customHeight="1" x14ac:dyDescent="0.25">
      <c r="A116" s="16" t="s">
        <v>679</v>
      </c>
      <c r="B116" s="4"/>
      <c r="C116" s="4"/>
      <c r="D116" s="2"/>
      <c r="E116" s="2"/>
      <c r="F116" s="2"/>
      <c r="G116" s="2"/>
      <c r="H116" s="2"/>
      <c r="I116" s="2"/>
      <c r="J116" s="4"/>
      <c r="K116" s="4"/>
      <c r="L116" s="4"/>
      <c r="M116" s="4"/>
      <c r="N116" s="4"/>
      <c r="O116" s="4"/>
      <c r="P116" s="4"/>
      <c r="Q116" s="4"/>
      <c r="R116" s="4"/>
      <c r="S116" s="4"/>
      <c r="T116" s="4"/>
      <c r="U116" s="7"/>
      <c r="V116" s="176"/>
      <c r="W116" s="176"/>
      <c r="X116" s="176"/>
      <c r="Y116" s="176"/>
      <c r="Z116" s="176"/>
      <c r="AA116" s="4"/>
      <c r="AB116" s="4"/>
      <c r="AC116"/>
      <c r="AD116"/>
      <c r="AE116"/>
      <c r="AF116"/>
      <c r="AG116"/>
      <c r="AH116"/>
      <c r="AI116"/>
      <c r="AJ116"/>
      <c r="AK116"/>
      <c r="AL116"/>
      <c r="AM116"/>
      <c r="AN116"/>
      <c r="AO116"/>
      <c r="AP116"/>
      <c r="AQ116"/>
      <c r="AR116"/>
      <c r="AS116"/>
      <c r="AT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row>
    <row r="117" spans="1:78" ht="25.15" customHeight="1" x14ac:dyDescent="0.25">
      <c r="A117" s="16" t="s">
        <v>185</v>
      </c>
      <c r="B117" s="4"/>
      <c r="C117" s="4"/>
      <c r="D117" s="2"/>
      <c r="E117" s="2"/>
      <c r="F117" s="2"/>
      <c r="G117" s="2"/>
      <c r="H117" s="2"/>
      <c r="I117" s="2"/>
      <c r="J117" s="4"/>
      <c r="K117" s="4"/>
      <c r="L117" s="4"/>
      <c r="M117" s="4"/>
      <c r="N117" s="4"/>
      <c r="O117" s="4"/>
      <c r="P117" s="4"/>
      <c r="Q117" s="4"/>
      <c r="R117" s="4"/>
      <c r="S117" s="4"/>
      <c r="T117" s="4"/>
      <c r="U117" s="8"/>
      <c r="V117" s="176"/>
      <c r="W117" s="176"/>
      <c r="X117" s="176"/>
      <c r="Y117" s="176"/>
      <c r="Z117" s="176"/>
      <c r="AA117" s="4"/>
      <c r="AB117" s="4"/>
      <c r="AC117"/>
      <c r="AD117"/>
      <c r="AE117"/>
      <c r="AF117"/>
      <c r="AG117"/>
      <c r="AH117"/>
      <c r="AI117"/>
      <c r="AJ117"/>
      <c r="AK117"/>
      <c r="AL117"/>
      <c r="AM117"/>
      <c r="AN117"/>
      <c r="AO117"/>
      <c r="AP117"/>
      <c r="AQ117"/>
      <c r="AR117"/>
      <c r="AS117"/>
      <c r="AT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row>
    <row r="118" spans="1:78" ht="25.15" customHeight="1" x14ac:dyDescent="0.25">
      <c r="A118" s="104" t="s">
        <v>186</v>
      </c>
      <c r="B118" s="4"/>
      <c r="C118" s="4"/>
      <c r="D118" s="4"/>
      <c r="E118" s="4"/>
      <c r="F118" s="4"/>
      <c r="G118" s="4"/>
      <c r="H118" s="4"/>
      <c r="I118" s="4"/>
      <c r="J118" s="4"/>
      <c r="K118" s="4"/>
      <c r="L118" s="4"/>
      <c r="M118" s="4"/>
      <c r="N118" s="4"/>
      <c r="O118" s="4"/>
      <c r="P118" s="4"/>
      <c r="Q118" s="4"/>
      <c r="R118" s="4"/>
      <c r="S118" s="4"/>
      <c r="T118" s="4"/>
      <c r="U118"/>
      <c r="V118"/>
      <c r="W118"/>
      <c r="X118" s="4"/>
      <c r="Y118" s="4"/>
      <c r="Z118" s="4"/>
      <c r="AA118" s="4"/>
      <c r="AB118" s="4"/>
      <c r="AC118"/>
      <c r="AD118"/>
      <c r="AE118"/>
      <c r="AF118"/>
      <c r="AG118"/>
      <c r="AH118"/>
      <c r="AI118"/>
      <c r="AJ118"/>
      <c r="AK118"/>
      <c r="AL118"/>
      <c r="AM118"/>
      <c r="AN118"/>
      <c r="AO118"/>
      <c r="AP118"/>
      <c r="AQ118"/>
      <c r="AR118"/>
      <c r="AS118"/>
      <c r="AT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row>
    <row r="119" spans="1:78" ht="25.15" customHeight="1" x14ac:dyDescent="0.25">
      <c r="A119" s="4"/>
      <c r="B119" s="6" t="s">
        <v>187</v>
      </c>
      <c r="C119" s="6"/>
      <c r="D119" s="4"/>
      <c r="E119" s="4"/>
      <c r="F119" s="4"/>
      <c r="G119" s="4"/>
      <c r="H119" s="4"/>
      <c r="I119" s="4"/>
      <c r="J119" s="4"/>
      <c r="K119" s="4"/>
      <c r="L119" s="4"/>
      <c r="M119" s="4"/>
      <c r="N119" s="4"/>
      <c r="O119" s="4"/>
      <c r="P119" s="4"/>
      <c r="Q119" s="4"/>
      <c r="R119" s="4"/>
      <c r="S119" s="4"/>
      <c r="T119" s="4"/>
      <c r="U119" s="7"/>
      <c r="V119" s="176"/>
      <c r="W119" s="176"/>
      <c r="X119" s="176"/>
      <c r="Y119" s="176"/>
      <c r="Z119" s="176"/>
      <c r="AA119" s="4"/>
      <c r="AB119" s="4"/>
      <c r="AC119"/>
      <c r="AD119"/>
      <c r="AE119"/>
      <c r="AF119"/>
      <c r="AG119"/>
      <c r="AH119"/>
      <c r="AI119"/>
      <c r="AJ119"/>
      <c r="AK119"/>
      <c r="AL119"/>
      <c r="AM119"/>
      <c r="AN119"/>
      <c r="AO119"/>
      <c r="AP119"/>
      <c r="AQ119"/>
      <c r="AR119"/>
      <c r="AS119"/>
      <c r="AT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row>
    <row r="120" spans="1:78" ht="25.15" customHeight="1" x14ac:dyDescent="0.25">
      <c r="A120" s="4"/>
      <c r="B120" s="6" t="s">
        <v>188</v>
      </c>
      <c r="C120" s="6"/>
      <c r="D120" s="4"/>
      <c r="E120" s="4"/>
      <c r="F120" s="4"/>
      <c r="G120" s="4"/>
      <c r="H120" s="4"/>
      <c r="I120" s="4"/>
      <c r="J120" s="4"/>
      <c r="K120" s="4"/>
      <c r="L120" s="4"/>
      <c r="M120" s="4"/>
      <c r="N120" s="4"/>
      <c r="O120" s="4"/>
      <c r="P120" s="4"/>
      <c r="Q120" s="4"/>
      <c r="R120" s="4"/>
      <c r="S120" s="4"/>
      <c r="T120" s="4"/>
      <c r="U120" s="7"/>
      <c r="V120" s="176"/>
      <c r="W120" s="176"/>
      <c r="X120" s="176"/>
      <c r="Y120" s="176"/>
      <c r="Z120" s="176"/>
      <c r="AA120" s="4"/>
      <c r="AB120" s="4"/>
      <c r="AC120"/>
      <c r="AD120"/>
      <c r="AE120"/>
      <c r="AF120"/>
      <c r="AG120"/>
      <c r="AH120"/>
      <c r="AI120"/>
      <c r="AJ120"/>
      <c r="AK120"/>
      <c r="AL120"/>
      <c r="AM120"/>
      <c r="AN120"/>
      <c r="AO120"/>
      <c r="AP120"/>
      <c r="AQ120"/>
      <c r="AR120"/>
      <c r="AS120"/>
      <c r="AT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row>
    <row r="121" spans="1:78" ht="25.15" customHeight="1" x14ac:dyDescent="0.25">
      <c r="A121" s="4"/>
      <c r="B121" s="6" t="s">
        <v>189</v>
      </c>
      <c r="C121" s="6"/>
      <c r="D121" s="4"/>
      <c r="E121" s="4"/>
      <c r="F121" s="4"/>
      <c r="G121" s="4"/>
      <c r="H121" s="4"/>
      <c r="I121" s="4"/>
      <c r="J121" s="4"/>
      <c r="K121" s="4"/>
      <c r="L121" s="4"/>
      <c r="M121" s="4"/>
      <c r="N121" s="4"/>
      <c r="O121" s="4"/>
      <c r="P121" s="4"/>
      <c r="Q121" s="4"/>
      <c r="R121" s="4"/>
      <c r="S121" s="4"/>
      <c r="T121" s="4"/>
      <c r="U121" s="7"/>
      <c r="V121" s="176"/>
      <c r="W121" s="176"/>
      <c r="X121" s="176"/>
      <c r="Y121" s="176"/>
      <c r="Z121" s="176"/>
      <c r="AA121" s="4"/>
      <c r="AB121" s="4"/>
      <c r="AC121"/>
      <c r="AD121"/>
      <c r="AE121"/>
      <c r="AF121"/>
      <c r="AG121"/>
      <c r="AH121"/>
      <c r="AI121"/>
      <c r="AJ121"/>
      <c r="AK121"/>
      <c r="AL121"/>
      <c r="AM121"/>
      <c r="AN121"/>
      <c r="AO121"/>
      <c r="AP121"/>
      <c r="AQ121"/>
      <c r="AR121"/>
      <c r="AS121"/>
      <c r="AT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row>
    <row r="122" spans="1:78" ht="25.15" customHeight="1" x14ac:dyDescent="0.25">
      <c r="A122" s="4"/>
      <c r="B122" s="6" t="s">
        <v>217</v>
      </c>
      <c r="C122" s="6"/>
      <c r="D122" s="4"/>
      <c r="E122" s="4"/>
      <c r="F122" s="4"/>
      <c r="G122" s="4"/>
      <c r="H122" s="4"/>
      <c r="I122" s="4"/>
      <c r="J122" s="4"/>
      <c r="K122" s="4"/>
      <c r="L122" s="4"/>
      <c r="M122" s="4"/>
      <c r="N122" s="4"/>
      <c r="O122" s="4"/>
      <c r="P122" s="4"/>
      <c r="Q122" s="4"/>
      <c r="R122" s="4"/>
      <c r="S122" s="4"/>
      <c r="T122" s="4"/>
      <c r="U122" s="7"/>
      <c r="V122" s="176"/>
      <c r="W122" s="176"/>
      <c r="X122" s="176"/>
      <c r="Y122" s="176"/>
      <c r="Z122" s="176"/>
      <c r="AA122" s="4"/>
      <c r="AB122" s="4"/>
      <c r="AC122"/>
      <c r="AD122"/>
      <c r="AE122"/>
      <c r="AF122"/>
      <c r="AG122"/>
      <c r="AH122"/>
      <c r="AI122"/>
      <c r="AJ122"/>
      <c r="AK122"/>
      <c r="AL122"/>
      <c r="AM122"/>
      <c r="AN122"/>
      <c r="AO122"/>
      <c r="AP122"/>
      <c r="AQ122"/>
      <c r="AR122"/>
      <c r="AS122"/>
      <c r="AT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row>
    <row r="123" spans="1:78" ht="25.15" customHeight="1" x14ac:dyDescent="0.25">
      <c r="A123" s="4" t="s">
        <v>192</v>
      </c>
      <c r="B123" s="4"/>
      <c r="C123" s="4"/>
      <c r="D123" s="4"/>
      <c r="E123" s="4"/>
      <c r="F123" s="4"/>
      <c r="G123" s="4"/>
      <c r="H123" s="4"/>
      <c r="I123" s="4"/>
      <c r="J123" s="4"/>
      <c r="K123" s="4"/>
      <c r="L123" s="4"/>
      <c r="M123" s="4"/>
      <c r="N123" s="4"/>
      <c r="O123" s="4"/>
      <c r="P123" s="4"/>
      <c r="Q123" s="4"/>
      <c r="R123" s="4"/>
      <c r="S123" s="4"/>
      <c r="T123" s="4"/>
      <c r="U123" s="8"/>
      <c r="V123" s="176"/>
      <c r="W123" s="176"/>
      <c r="X123" s="176"/>
      <c r="Y123" s="176"/>
      <c r="Z123" s="176"/>
      <c r="AA123" s="4"/>
      <c r="AB123" s="4"/>
      <c r="AC123"/>
      <c r="AD123"/>
      <c r="AE123"/>
      <c r="AF123"/>
      <c r="AG123"/>
      <c r="AH123"/>
      <c r="AI123"/>
      <c r="AJ123"/>
      <c r="AK123"/>
      <c r="AL123"/>
      <c r="AM123"/>
      <c r="AN123"/>
      <c r="AO123"/>
      <c r="AP123"/>
      <c r="AQ123"/>
      <c r="AR123"/>
      <c r="AS123"/>
      <c r="AT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row>
    <row r="124" spans="1:78" ht="25.15" customHeight="1" x14ac:dyDescent="0.25">
      <c r="A124" s="4" t="s">
        <v>190</v>
      </c>
      <c r="B124" s="4"/>
      <c r="C124" s="4"/>
      <c r="D124" s="2"/>
      <c r="E124" s="2"/>
      <c r="F124" s="2"/>
      <c r="G124" s="2"/>
      <c r="H124" s="2"/>
      <c r="I124" s="2"/>
      <c r="J124" s="4"/>
      <c r="K124" s="4"/>
      <c r="L124" s="4"/>
      <c r="M124" s="4"/>
      <c r="N124" s="4"/>
      <c r="O124" s="4"/>
      <c r="P124" s="4"/>
      <c r="Q124" s="4"/>
      <c r="R124" s="4"/>
      <c r="S124" s="4"/>
      <c r="T124" s="4"/>
      <c r="U124" s="8"/>
      <c r="V124" s="176"/>
      <c r="W124" s="176"/>
      <c r="X124" s="176"/>
      <c r="Y124" s="176"/>
      <c r="Z124" s="176"/>
      <c r="AA124" s="4"/>
      <c r="AB124" s="4"/>
      <c r="AC124"/>
      <c r="AD124"/>
      <c r="AE124"/>
      <c r="AF124"/>
      <c r="AG124"/>
      <c r="AH124"/>
      <c r="AI124"/>
      <c r="AJ124"/>
      <c r="AK124"/>
      <c r="AL124"/>
      <c r="AM124"/>
      <c r="AN124"/>
      <c r="AO124"/>
      <c r="AP124"/>
      <c r="AQ124"/>
      <c r="AR124"/>
      <c r="AS124"/>
      <c r="AT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row>
    <row r="125" spans="1:78" ht="25.15" customHeight="1" x14ac:dyDescent="0.25">
      <c r="A125" s="16" t="s">
        <v>191</v>
      </c>
      <c r="B125" s="4"/>
      <c r="C125" s="4"/>
      <c r="D125" s="2"/>
      <c r="E125" s="2"/>
      <c r="F125" s="2"/>
      <c r="G125" s="2"/>
      <c r="H125" s="2"/>
      <c r="I125" s="2"/>
      <c r="J125" s="4"/>
      <c r="K125" s="4"/>
      <c r="L125" s="4"/>
      <c r="M125" s="4"/>
      <c r="N125" s="4"/>
      <c r="O125" s="4"/>
      <c r="P125" s="4"/>
      <c r="Q125" s="4"/>
      <c r="R125" s="4"/>
      <c r="S125" s="4"/>
      <c r="T125" s="4"/>
      <c r="U125" s="7"/>
      <c r="V125" s="176"/>
      <c r="W125" s="176"/>
      <c r="X125" s="176"/>
      <c r="Y125" s="176"/>
      <c r="Z125" s="176"/>
      <c r="AA125" s="4"/>
      <c r="AB125" s="4"/>
      <c r="AC125"/>
      <c r="AD125"/>
      <c r="AE125"/>
      <c r="AF125"/>
      <c r="AG125"/>
      <c r="AH125"/>
      <c r="AI125"/>
      <c r="AJ125"/>
      <c r="AK125"/>
      <c r="AL125"/>
      <c r="AM125"/>
      <c r="AN125"/>
      <c r="AO125"/>
      <c r="AP125"/>
      <c r="AQ125"/>
      <c r="AR125"/>
      <c r="AS125"/>
      <c r="AT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row>
    <row r="126" spans="1:78" ht="25.15" customHeight="1" x14ac:dyDescent="0.25">
      <c r="A126" s="16" t="s">
        <v>193</v>
      </c>
      <c r="B126" s="4"/>
      <c r="C126" s="4"/>
      <c r="D126" s="2"/>
      <c r="E126" s="2"/>
      <c r="F126" s="2"/>
      <c r="G126" s="2"/>
      <c r="H126" s="2"/>
      <c r="I126" s="2"/>
      <c r="J126" s="4"/>
      <c r="K126" s="4"/>
      <c r="L126" s="4"/>
      <c r="M126" s="4"/>
      <c r="N126" s="4"/>
      <c r="O126" s="4"/>
      <c r="P126" s="4"/>
      <c r="Q126" s="4"/>
      <c r="R126" s="4"/>
      <c r="S126" s="4"/>
      <c r="T126" s="4"/>
      <c r="U126" s="7"/>
      <c r="V126" s="176"/>
      <c r="W126" s="176"/>
      <c r="X126" s="176"/>
      <c r="Y126" s="176"/>
      <c r="Z126" s="176"/>
      <c r="AA126" s="4"/>
      <c r="AB126" s="4"/>
      <c r="AC126"/>
      <c r="AD126"/>
      <c r="AE126"/>
      <c r="AF126"/>
      <c r="AG126"/>
      <c r="AH126"/>
      <c r="AI126"/>
      <c r="AJ126"/>
      <c r="AK126"/>
      <c r="AL126"/>
      <c r="AM126"/>
      <c r="AN126"/>
      <c r="AO126"/>
      <c r="AP126"/>
      <c r="AQ126"/>
      <c r="AR126"/>
      <c r="AS126"/>
      <c r="AT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row>
    <row r="127" spans="1:78" ht="25.15" customHeight="1" x14ac:dyDescent="0.25">
      <c r="A127" s="17" t="s">
        <v>194</v>
      </c>
      <c r="B127" s="4"/>
      <c r="C127" s="4"/>
      <c r="D127" s="4"/>
      <c r="E127" s="6"/>
      <c r="F127" s="4"/>
      <c r="G127" s="4"/>
      <c r="H127" s="4"/>
      <c r="I127" s="4"/>
      <c r="J127" s="4"/>
      <c r="K127" s="4"/>
      <c r="L127" s="4"/>
      <c r="M127" s="4"/>
      <c r="N127" s="4"/>
      <c r="O127" s="4"/>
      <c r="P127" s="4"/>
      <c r="Q127" s="4"/>
      <c r="R127" s="4"/>
      <c r="S127" s="4"/>
      <c r="T127" s="4"/>
      <c r="U127" s="8"/>
      <c r="V127" s="176"/>
      <c r="W127" s="176"/>
      <c r="X127" s="176"/>
      <c r="Y127" s="176"/>
      <c r="Z127" s="176"/>
      <c r="AA127" s="4"/>
      <c r="AB127" s="4"/>
      <c r="AC127"/>
      <c r="AD127"/>
      <c r="AE127"/>
      <c r="AF127"/>
      <c r="AG127"/>
      <c r="AH127"/>
      <c r="AI127"/>
      <c r="AJ127"/>
      <c r="AK127"/>
      <c r="AL127"/>
      <c r="AM127"/>
      <c r="AN127"/>
      <c r="AO127"/>
      <c r="AP127"/>
      <c r="AQ127"/>
      <c r="AR127"/>
      <c r="AS127"/>
      <c r="AT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row>
    <row r="128" spans="1:78" ht="25.15" customHeight="1" x14ac:dyDescent="0.25">
      <c r="A128" s="199" t="s">
        <v>196</v>
      </c>
      <c r="B128" s="199"/>
      <c r="C128" s="199"/>
      <c r="D128" s="199"/>
      <c r="E128" s="199"/>
      <c r="F128" s="184"/>
      <c r="G128" s="184"/>
      <c r="H128" s="184"/>
      <c r="I128" s="184"/>
      <c r="J128" s="184"/>
      <c r="K128" s="184"/>
      <c r="L128" s="184"/>
      <c r="M128" s="184"/>
      <c r="N128" s="184"/>
      <c r="O128" s="184"/>
      <c r="P128" s="184"/>
      <c r="Q128" s="184"/>
      <c r="R128" s="184"/>
      <c r="S128" s="184"/>
      <c r="T128" s="4"/>
      <c r="U128" s="7"/>
      <c r="V128" s="176"/>
      <c r="W128" s="176"/>
      <c r="X128" s="176"/>
      <c r="Y128" s="176"/>
      <c r="Z128" s="176"/>
      <c r="AA128" s="4"/>
      <c r="AB128" s="4"/>
      <c r="AC128"/>
      <c r="AD128"/>
      <c r="AE128"/>
      <c r="AF128"/>
      <c r="AG128"/>
      <c r="AH128"/>
      <c r="AI128"/>
      <c r="AJ128"/>
      <c r="AK128"/>
      <c r="AL128"/>
      <c r="AM128"/>
      <c r="AN128"/>
      <c r="AO128"/>
      <c r="AP128"/>
      <c r="AQ128"/>
      <c r="AR128"/>
      <c r="AS128"/>
      <c r="AT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row>
    <row r="129" spans="1:80" ht="25.15" customHeight="1" x14ac:dyDescent="0.25">
      <c r="A129" s="4"/>
      <c r="B129" s="4"/>
      <c r="C129" s="4"/>
      <c r="D129" s="4"/>
      <c r="E129" s="4"/>
      <c r="F129" s="184"/>
      <c r="G129" s="184"/>
      <c r="H129" s="184"/>
      <c r="I129" s="184"/>
      <c r="J129" s="184"/>
      <c r="K129" s="184"/>
      <c r="L129" s="184"/>
      <c r="M129" s="184"/>
      <c r="N129" s="184"/>
      <c r="O129" s="184"/>
      <c r="P129" s="184"/>
      <c r="Q129" s="184"/>
      <c r="R129" s="184"/>
      <c r="S129" s="184"/>
      <c r="T129" s="4"/>
      <c r="U129" s="7"/>
      <c r="V129" s="176"/>
      <c r="W129" s="176"/>
      <c r="X129" s="176"/>
      <c r="Y129" s="176"/>
      <c r="Z129" s="176"/>
      <c r="AA129" s="4"/>
      <c r="AB129" s="4"/>
      <c r="AC129"/>
      <c r="AD129"/>
      <c r="AE129"/>
      <c r="AF129"/>
      <c r="AG129"/>
      <c r="AH129"/>
      <c r="AI129"/>
      <c r="AJ129"/>
      <c r="AK129"/>
      <c r="AL129"/>
      <c r="AM129"/>
      <c r="AN129"/>
      <c r="AO129"/>
      <c r="AP129"/>
      <c r="AQ129"/>
      <c r="AR129"/>
      <c r="AS129"/>
      <c r="AT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row>
    <row r="130" spans="1:80" ht="25.15" customHeight="1" x14ac:dyDescent="0.25">
      <c r="A130" s="4"/>
      <c r="B130" s="4"/>
      <c r="C130" s="4"/>
      <c r="D130" s="4"/>
      <c r="E130" s="4"/>
      <c r="F130" s="185"/>
      <c r="G130" s="185"/>
      <c r="H130" s="185"/>
      <c r="I130" s="185"/>
      <c r="J130" s="185"/>
      <c r="K130" s="185"/>
      <c r="L130" s="185"/>
      <c r="M130" s="185"/>
      <c r="N130" s="185"/>
      <c r="O130" s="185"/>
      <c r="P130" s="185"/>
      <c r="Q130" s="185"/>
      <c r="R130" s="185"/>
      <c r="S130" s="185"/>
      <c r="T130" s="4"/>
      <c r="U130" s="7"/>
      <c r="V130" s="176"/>
      <c r="W130" s="176"/>
      <c r="X130" s="176"/>
      <c r="Y130" s="176"/>
      <c r="Z130" s="176"/>
      <c r="AA130" s="4"/>
      <c r="AB130" s="4"/>
      <c r="AC130"/>
      <c r="AD130"/>
      <c r="AE130"/>
      <c r="AF130"/>
      <c r="AG130"/>
      <c r="AH130"/>
      <c r="AI130"/>
      <c r="AJ130"/>
      <c r="AK130"/>
      <c r="AL130"/>
      <c r="AM130"/>
      <c r="AN130"/>
      <c r="AO130"/>
      <c r="AP130"/>
      <c r="AQ130"/>
      <c r="AR130"/>
      <c r="AS130"/>
      <c r="AT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row>
    <row r="131" spans="1:80" s="29" customFormat="1" ht="25.15" customHeight="1" x14ac:dyDescent="0.25">
      <c r="A131" s="4"/>
      <c r="B131" s="12"/>
      <c r="C131" s="12"/>
      <c r="D131" s="12"/>
      <c r="E131" s="12"/>
      <c r="F131" s="185"/>
      <c r="G131" s="185"/>
      <c r="H131" s="185"/>
      <c r="I131" s="185"/>
      <c r="J131" s="185"/>
      <c r="K131" s="185"/>
      <c r="L131" s="185"/>
      <c r="M131" s="185"/>
      <c r="N131" s="185"/>
      <c r="O131" s="185"/>
      <c r="P131" s="185"/>
      <c r="Q131" s="185"/>
      <c r="R131" s="185"/>
      <c r="S131" s="185"/>
      <c r="T131" s="12"/>
      <c r="U131" s="7"/>
      <c r="V131" s="176"/>
      <c r="W131" s="176"/>
      <c r="X131" s="176"/>
      <c r="Y131" s="176"/>
      <c r="Z131" s="176"/>
      <c r="AA131" s="4"/>
      <c r="AB131" s="4"/>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row>
    <row r="132" spans="1:80" s="29" customFormat="1" ht="25.15" customHeight="1" x14ac:dyDescent="0.25">
      <c r="A132" s="4"/>
      <c r="B132" s="12"/>
      <c r="C132" s="12"/>
      <c r="D132" s="12"/>
      <c r="E132" s="12"/>
      <c r="F132" s="185"/>
      <c r="G132" s="185"/>
      <c r="H132" s="185"/>
      <c r="I132" s="185"/>
      <c r="J132" s="185"/>
      <c r="K132" s="185"/>
      <c r="L132" s="185"/>
      <c r="M132" s="185"/>
      <c r="N132" s="185"/>
      <c r="O132" s="185"/>
      <c r="P132" s="185"/>
      <c r="Q132" s="185"/>
      <c r="R132" s="185"/>
      <c r="S132" s="185"/>
      <c r="T132" s="12"/>
      <c r="U132" s="7"/>
      <c r="V132" s="176"/>
      <c r="W132" s="176"/>
      <c r="X132" s="176"/>
      <c r="Y132" s="176"/>
      <c r="Z132" s="176"/>
      <c r="AA132" s="4"/>
      <c r="AB132" s="4"/>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row>
    <row r="133" spans="1:80" s="29" customFormat="1" ht="25.15" customHeight="1" x14ac:dyDescent="0.25">
      <c r="A133" s="4"/>
      <c r="B133" s="12"/>
      <c r="C133" s="12"/>
      <c r="D133" s="12"/>
      <c r="E133" s="12"/>
      <c r="F133" s="185"/>
      <c r="G133" s="185"/>
      <c r="H133" s="185"/>
      <c r="I133" s="185"/>
      <c r="J133" s="185"/>
      <c r="K133" s="185"/>
      <c r="L133" s="185"/>
      <c r="M133" s="185"/>
      <c r="N133" s="185"/>
      <c r="O133" s="185"/>
      <c r="P133" s="185"/>
      <c r="Q133" s="185"/>
      <c r="R133" s="185"/>
      <c r="S133" s="185"/>
      <c r="T133" s="12"/>
      <c r="U133" s="7"/>
      <c r="V133" s="176"/>
      <c r="W133" s="176"/>
      <c r="X133" s="176"/>
      <c r="Y133" s="176"/>
      <c r="Z133" s="176"/>
      <c r="AA133" s="4"/>
      <c r="AB133" s="4"/>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row>
    <row r="134" spans="1:80" s="29" customFormat="1" ht="25.15" customHeight="1" x14ac:dyDescent="0.25">
      <c r="A134" s="6"/>
      <c r="B134" s="12"/>
      <c r="C134" s="12"/>
      <c r="D134" s="12"/>
      <c r="E134" s="12"/>
      <c r="F134" s="185"/>
      <c r="G134" s="185"/>
      <c r="H134" s="185"/>
      <c r="I134" s="185"/>
      <c r="J134" s="185"/>
      <c r="K134" s="185"/>
      <c r="L134" s="185"/>
      <c r="M134" s="185"/>
      <c r="N134" s="185"/>
      <c r="O134" s="185"/>
      <c r="P134" s="185"/>
      <c r="Q134" s="185"/>
      <c r="R134" s="185"/>
      <c r="S134" s="185"/>
      <c r="T134" s="12"/>
      <c r="U134" s="7"/>
      <c r="V134" s="176"/>
      <c r="W134" s="176"/>
      <c r="X134" s="176"/>
      <c r="Y134" s="176"/>
      <c r="Z134" s="176"/>
      <c r="AA134" s="4"/>
      <c r="AB134" s="4"/>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row>
    <row r="135" spans="1:80" s="29" customFormat="1" ht="25.15" customHeight="1" x14ac:dyDescent="0.25">
      <c r="A135" s="6"/>
      <c r="B135" s="12"/>
      <c r="C135" s="12"/>
      <c r="D135" s="12"/>
      <c r="E135" s="12"/>
      <c r="F135" s="185"/>
      <c r="G135" s="185"/>
      <c r="H135" s="185"/>
      <c r="I135" s="185"/>
      <c r="J135" s="185"/>
      <c r="K135" s="185"/>
      <c r="L135" s="185"/>
      <c r="M135" s="185"/>
      <c r="N135" s="185"/>
      <c r="O135" s="185"/>
      <c r="P135" s="185"/>
      <c r="Q135" s="185"/>
      <c r="R135" s="185"/>
      <c r="S135" s="185"/>
      <c r="T135" s="12"/>
      <c r="U135" s="8"/>
      <c r="V135" s="176"/>
      <c r="W135" s="176"/>
      <c r="X135" s="176"/>
      <c r="Y135" s="176"/>
      <c r="Z135" s="176"/>
      <c r="AA135" s="4"/>
      <c r="AB135" s="4"/>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row>
    <row r="136" spans="1:80" s="29" customFormat="1" ht="25.15" customHeight="1" x14ac:dyDescent="0.25">
      <c r="A136" s="6"/>
      <c r="B136" s="12"/>
      <c r="C136" s="12"/>
      <c r="D136" s="12"/>
      <c r="E136" s="12"/>
      <c r="F136" s="185"/>
      <c r="G136" s="185"/>
      <c r="H136" s="185"/>
      <c r="I136" s="185"/>
      <c r="J136" s="185"/>
      <c r="K136" s="185"/>
      <c r="L136" s="185"/>
      <c r="M136" s="185"/>
      <c r="N136" s="185"/>
      <c r="O136" s="185"/>
      <c r="P136" s="185"/>
      <c r="Q136" s="185"/>
      <c r="R136" s="185"/>
      <c r="S136" s="185"/>
      <c r="T136" s="12"/>
      <c r="U136" s="7"/>
      <c r="V136" s="176"/>
      <c r="W136" s="176"/>
      <c r="X136" s="176"/>
      <c r="Y136" s="176"/>
      <c r="Z136" s="176"/>
      <c r="AA136" s="4"/>
      <c r="AB136" s="4"/>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row>
    <row r="137" spans="1:80" s="29" customFormat="1" ht="25.15" customHeight="1" x14ac:dyDescent="0.25">
      <c r="A137" s="85"/>
      <c r="B137" s="12"/>
      <c r="C137" s="12"/>
      <c r="D137" s="12"/>
      <c r="E137" s="12"/>
      <c r="F137" s="185"/>
      <c r="G137" s="185"/>
      <c r="H137" s="185"/>
      <c r="I137" s="185"/>
      <c r="J137" s="185"/>
      <c r="K137" s="185"/>
      <c r="L137" s="185"/>
      <c r="M137" s="185"/>
      <c r="N137" s="185"/>
      <c r="O137" s="185"/>
      <c r="P137" s="185"/>
      <c r="Q137" s="185"/>
      <c r="R137" s="185"/>
      <c r="S137" s="185"/>
      <c r="T137" s="12"/>
      <c r="U137" s="7"/>
      <c r="V137" s="182"/>
      <c r="W137" s="182"/>
      <c r="X137" s="182"/>
      <c r="Y137" s="182"/>
      <c r="Z137" s="182"/>
      <c r="AA137" s="4"/>
      <c r="AB137" s="4"/>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row>
    <row r="138" spans="1:80" s="29" customFormat="1" ht="25.15" customHeight="1" thickBot="1" x14ac:dyDescent="0.3">
      <c r="A138" s="51" t="s">
        <v>195</v>
      </c>
      <c r="B138" s="65"/>
      <c r="C138" s="65"/>
      <c r="D138" s="4"/>
      <c r="E138" s="4"/>
      <c r="F138" s="4"/>
      <c r="G138" s="4"/>
      <c r="H138" s="4"/>
      <c r="I138" s="4"/>
      <c r="J138" s="12"/>
      <c r="K138" s="12"/>
      <c r="L138" s="12"/>
      <c r="M138" s="12"/>
      <c r="N138" s="12"/>
      <c r="O138" s="12"/>
      <c r="P138" s="12"/>
      <c r="Q138" s="12"/>
      <c r="R138" s="12"/>
      <c r="S138" s="12"/>
      <c r="T138" s="12"/>
      <c r="U138" s="147" t="s">
        <v>2</v>
      </c>
      <c r="V138" s="200">
        <f>SUM(V105:Z137)</f>
        <v>0</v>
      </c>
      <c r="W138" s="200"/>
      <c r="X138" s="200"/>
      <c r="Y138" s="200"/>
      <c r="Z138" s="200"/>
      <c r="AA138" s="4"/>
      <c r="AB138" s="4"/>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row>
    <row r="139" spans="1:80" ht="25.15" customHeight="1" thickTop="1" x14ac:dyDescent="0.25">
      <c r="A139" s="2"/>
      <c r="B139" s="2"/>
      <c r="C139" s="2"/>
      <c r="D139" s="4"/>
      <c r="E139" s="4"/>
      <c r="F139" s="4"/>
      <c r="G139" s="4"/>
      <c r="H139" s="4"/>
      <c r="I139" s="4"/>
      <c r="J139" s="4"/>
      <c r="K139" s="8"/>
      <c r="L139" s="11"/>
      <c r="M139" s="11"/>
      <c r="N139" s="4"/>
      <c r="O139" s="4"/>
      <c r="P139" s="4"/>
      <c r="Q139" s="4"/>
      <c r="R139" s="4"/>
      <c r="S139"/>
      <c r="T139"/>
      <c r="U139"/>
      <c r="V139"/>
      <c r="W139"/>
      <c r="X139"/>
      <c r="Y139"/>
      <c r="Z139"/>
      <c r="AA139"/>
      <c r="AB139"/>
      <c r="AC139"/>
      <c r="AD139"/>
      <c r="AE139"/>
      <c r="AF139"/>
      <c r="AG139"/>
      <c r="AH139"/>
      <c r="AI139"/>
      <c r="AJ139"/>
      <c r="AK139"/>
      <c r="AL139"/>
      <c r="AM139"/>
      <c r="AN139"/>
      <c r="AO139"/>
      <c r="AP139"/>
      <c r="AQ139"/>
      <c r="AR139"/>
      <c r="AS139"/>
      <c r="AT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row>
    <row r="140" spans="1:80" ht="25.15" customHeight="1" x14ac:dyDescent="0.25">
      <c r="A140" s="16" t="s">
        <v>46</v>
      </c>
      <c r="B140" s="2"/>
      <c r="C140" s="2"/>
      <c r="D140" s="66"/>
      <c r="E140" s="66"/>
      <c r="F140" s="66"/>
      <c r="G140" s="189"/>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1"/>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row>
    <row r="141" spans="1:80" ht="25.15" customHeight="1" x14ac:dyDescent="0.2">
      <c r="A141" s="188" t="s">
        <v>199</v>
      </c>
      <c r="B141" s="188"/>
      <c r="C141" s="188"/>
      <c r="D141" s="188"/>
      <c r="E141" s="188"/>
      <c r="F141" s="188"/>
      <c r="G141" s="192"/>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4"/>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row>
    <row r="142" spans="1:80" ht="25.15" customHeight="1" x14ac:dyDescent="0.2">
      <c r="A142" s="188"/>
      <c r="B142" s="188"/>
      <c r="C142" s="188"/>
      <c r="D142" s="188"/>
      <c r="E142" s="188"/>
      <c r="F142" s="188"/>
      <c r="G142" s="192"/>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93"/>
      <c r="AQ142" s="193"/>
      <c r="AR142" s="193"/>
      <c r="AS142" s="193"/>
      <c r="AT142" s="194"/>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row>
    <row r="143" spans="1:80" ht="25.15" customHeight="1" x14ac:dyDescent="0.2">
      <c r="A143" s="188"/>
      <c r="B143" s="188"/>
      <c r="C143" s="188"/>
      <c r="D143" s="188"/>
      <c r="E143" s="188"/>
      <c r="F143" s="188"/>
      <c r="G143" s="192"/>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4"/>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row>
    <row r="144" spans="1:80" ht="25.15" customHeight="1" x14ac:dyDescent="0.2">
      <c r="A144" s="188"/>
      <c r="B144" s="188"/>
      <c r="C144" s="188"/>
      <c r="D144" s="188"/>
      <c r="E144" s="188"/>
      <c r="F144" s="188"/>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row>
    <row r="145" spans="1:80" ht="25.15" customHeight="1" x14ac:dyDescent="0.2">
      <c r="A145" s="188"/>
      <c r="B145" s="188"/>
      <c r="C145" s="188"/>
      <c r="D145" s="188"/>
      <c r="E145" s="188"/>
      <c r="F145" s="188"/>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4"/>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row>
    <row r="146" spans="1:80" ht="25.15" customHeight="1" x14ac:dyDescent="0.25">
      <c r="A146" s="4"/>
      <c r="B146" s="4"/>
      <c r="C146" s="4"/>
      <c r="D146" s="4"/>
      <c r="E146" s="4"/>
      <c r="F146" s="4"/>
      <c r="G146" s="195"/>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7"/>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row>
    <row r="147" spans="1:80" ht="25.15" customHeight="1" x14ac:dyDescent="0.25">
      <c r="A147" s="4"/>
      <c r="B147" s="4"/>
      <c r="C147" s="4"/>
      <c r="D147" s="4"/>
      <c r="E147" s="4"/>
      <c r="F147" s="4"/>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66"/>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row>
    <row r="148" spans="1:80" ht="25.15" customHeight="1" x14ac:dyDescent="0.25">
      <c r="A148" s="23" t="s">
        <v>198</v>
      </c>
      <c r="B148" s="4"/>
      <c r="C148" s="4"/>
      <c r="D148" s="4"/>
      <c r="E148" s="4"/>
      <c r="F148" s="4"/>
      <c r="G148" s="4"/>
      <c r="H148" s="4"/>
      <c r="I148" s="4"/>
      <c r="J148" s="4"/>
      <c r="K148" s="4"/>
      <c r="L148" s="4"/>
      <c r="M148" s="4"/>
      <c r="N148" s="4"/>
      <c r="O148" s="4"/>
      <c r="P148" s="4"/>
      <c r="Q148" s="4"/>
      <c r="R148" s="4"/>
      <c r="S148"/>
      <c r="T148"/>
      <c r="U148"/>
      <c r="V148"/>
      <c r="W148"/>
      <c r="X148"/>
      <c r="Y148"/>
      <c r="Z148"/>
      <c r="AA148"/>
      <c r="AB148"/>
      <c r="AC148"/>
      <c r="AD148"/>
      <c r="AE148"/>
      <c r="AF148"/>
      <c r="AG148"/>
      <c r="AH148"/>
      <c r="AI148"/>
      <c r="AJ148"/>
      <c r="AK148"/>
      <c r="AL148"/>
      <c r="AM148"/>
      <c r="AN148"/>
      <c r="AO148"/>
      <c r="AP148"/>
      <c r="AQ148"/>
      <c r="AR148"/>
      <c r="AS148"/>
      <c r="AT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row>
    <row r="149" spans="1:80" ht="25.15" customHeight="1" x14ac:dyDescent="0.25">
      <c r="A149" s="23" t="s">
        <v>197</v>
      </c>
      <c r="B149" s="21"/>
      <c r="C149" s="21"/>
      <c r="D149" s="21"/>
      <c r="E149" s="21"/>
      <c r="F149" s="21"/>
      <c r="G149" s="21"/>
      <c r="H149" s="21"/>
      <c r="I149" s="21"/>
      <c r="J149" s="21"/>
      <c r="K149" s="21"/>
      <c r="L149" s="21"/>
      <c r="M149" s="21"/>
      <c r="N149" s="21"/>
      <c r="O149" s="21"/>
      <c r="P149" s="21"/>
      <c r="Q149" s="21"/>
      <c r="R149" s="21"/>
      <c r="S149" s="21"/>
      <c r="T149"/>
      <c r="U149"/>
      <c r="V149"/>
      <c r="W149"/>
      <c r="X149"/>
      <c r="Y149"/>
      <c r="Z149"/>
      <c r="AA149"/>
      <c r="AB149"/>
      <c r="AC149"/>
      <c r="AD149"/>
      <c r="AE149"/>
      <c r="AF149"/>
      <c r="AG149"/>
      <c r="AH149"/>
      <c r="AI149"/>
      <c r="AJ149"/>
      <c r="AK149"/>
      <c r="AL149"/>
      <c r="AM149"/>
      <c r="AN149"/>
      <c r="AO149"/>
      <c r="AP149"/>
      <c r="AQ149"/>
      <c r="AR149"/>
      <c r="AS149"/>
      <c r="AT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row>
    <row r="150" spans="1:80" ht="25.15" customHeight="1" x14ac:dyDescent="0.25">
      <c r="A150" s="23"/>
      <c r="B150" s="21"/>
      <c r="C150" s="21"/>
      <c r="D150" s="21"/>
      <c r="E150" s="21"/>
      <c r="F150" s="21"/>
      <c r="G150" s="21"/>
      <c r="H150" s="21"/>
      <c r="I150" s="21"/>
      <c r="J150" s="21"/>
      <c r="K150" s="21"/>
      <c r="L150" s="21"/>
      <c r="M150" s="21"/>
      <c r="N150" s="21"/>
      <c r="O150" s="21"/>
      <c r="P150" s="21"/>
      <c r="Q150" s="21"/>
      <c r="R150" s="21"/>
      <c r="S150" s="21"/>
      <c r="T150"/>
      <c r="U150"/>
      <c r="V150"/>
      <c r="W150"/>
      <c r="X150"/>
      <c r="Y150"/>
      <c r="Z150"/>
      <c r="AA150"/>
      <c r="AB150"/>
      <c r="AC150"/>
      <c r="AD150"/>
      <c r="AE150"/>
      <c r="AF150"/>
      <c r="AG150"/>
      <c r="AH150"/>
      <c r="AI150"/>
      <c r="AJ150"/>
      <c r="AK150"/>
      <c r="AL150"/>
      <c r="AM150"/>
      <c r="AN150"/>
      <c r="AO150"/>
      <c r="AP150"/>
      <c r="AQ150"/>
      <c r="AR150"/>
      <c r="AS150"/>
      <c r="AT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row>
    <row r="151" spans="1:80" ht="30.4" customHeight="1" x14ac:dyDescent="0.25">
      <c r="A151" s="59" t="s">
        <v>89</v>
      </c>
      <c r="B151" s="60"/>
      <c r="C151" s="60"/>
      <c r="D151" s="60"/>
      <c r="E151" s="60"/>
      <c r="F151" s="60"/>
      <c r="G151" s="60"/>
      <c r="H151" s="60"/>
      <c r="I151" s="51"/>
      <c r="J151" s="51"/>
      <c r="K151" s="51"/>
      <c r="L151" s="51"/>
      <c r="M151" s="51"/>
      <c r="N151" s="51"/>
      <c r="O151" s="51"/>
      <c r="P151" s="51"/>
      <c r="Q151" s="51"/>
      <c r="R151" s="51"/>
      <c r="S151"/>
      <c r="T151"/>
      <c r="U151"/>
      <c r="V151"/>
      <c r="W151"/>
      <c r="X151"/>
      <c r="Y151"/>
      <c r="Z151"/>
      <c r="AA151"/>
      <c r="AB151"/>
      <c r="AC151"/>
      <c r="AD151"/>
      <c r="AE151"/>
      <c r="AF151"/>
      <c r="AG151"/>
      <c r="AH151"/>
      <c r="AI151"/>
      <c r="AJ151"/>
      <c r="AK151"/>
      <c r="AL151"/>
      <c r="AM151"/>
      <c r="AN151"/>
      <c r="AO151"/>
      <c r="AP151"/>
      <c r="AQ151"/>
      <c r="AR151"/>
      <c r="AS151"/>
      <c r="AT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row>
    <row r="152" spans="1:80" ht="15" customHeight="1" x14ac:dyDescent="0.25">
      <c r="A152" s="67"/>
      <c r="B152" s="67"/>
      <c r="C152" s="67"/>
      <c r="D152" s="4"/>
      <c r="E152" s="4"/>
      <c r="F152" s="4"/>
      <c r="G152" s="4"/>
      <c r="H152" s="4"/>
      <c r="I152" s="4"/>
      <c r="J152" s="4"/>
      <c r="K152" s="8"/>
      <c r="L152" s="11"/>
      <c r="M152" s="11"/>
      <c r="N152" s="4"/>
      <c r="O152" s="4"/>
      <c r="P152" s="4"/>
      <c r="Q152" s="4"/>
      <c r="R152" s="4"/>
      <c r="S152"/>
      <c r="T152"/>
      <c r="U152"/>
      <c r="V152"/>
      <c r="W152"/>
      <c r="X152"/>
      <c r="Y152"/>
      <c r="Z152"/>
      <c r="AA152"/>
      <c r="AB152"/>
      <c r="AC152"/>
      <c r="AD152"/>
      <c r="AE152"/>
      <c r="AF152"/>
      <c r="AG152"/>
      <c r="AH152"/>
      <c r="AI152"/>
      <c r="AJ152"/>
      <c r="AK152"/>
      <c r="AL152"/>
      <c r="AM152"/>
      <c r="AN152"/>
      <c r="AO152"/>
      <c r="AP152"/>
      <c r="AQ152"/>
      <c r="AR152"/>
      <c r="AS152"/>
      <c r="AT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row>
    <row r="153" spans="1:80" ht="30.4" customHeight="1" x14ac:dyDescent="0.25">
      <c r="A153" s="16" t="s">
        <v>220</v>
      </c>
      <c r="B153" s="4"/>
      <c r="C153" s="4"/>
      <c r="D153" s="4"/>
      <c r="E153" s="4"/>
      <c r="F153" s="4"/>
      <c r="G153" s="4"/>
      <c r="H153" s="4"/>
      <c r="I153" s="4"/>
      <c r="J153" s="4"/>
      <c r="K153" s="4"/>
      <c r="L153" s="4"/>
      <c r="M153" s="4"/>
      <c r="N153" s="4"/>
      <c r="O153" s="4"/>
      <c r="P153" s="4" t="s">
        <v>209</v>
      </c>
      <c r="Q153" s="4"/>
      <c r="R153" s="4"/>
      <c r="S153" s="4"/>
      <c r="T153" s="4"/>
      <c r="U153" s="2" t="s">
        <v>2</v>
      </c>
      <c r="V153" s="186"/>
      <c r="W153" s="186"/>
      <c r="X153" s="186"/>
      <c r="Y153" s="186"/>
      <c r="Z153" s="186"/>
      <c r="AA153" s="186"/>
      <c r="AB153"/>
      <c r="AC153"/>
      <c r="AD153"/>
      <c r="AE153"/>
      <c r="AF153"/>
      <c r="AG153"/>
      <c r="AH153"/>
      <c r="AI153"/>
      <c r="AJ153"/>
      <c r="AK153"/>
      <c r="AL153"/>
      <c r="AM153"/>
      <c r="AN153"/>
      <c r="AO153"/>
      <c r="AP153"/>
      <c r="AQ153"/>
      <c r="AR153"/>
      <c r="AS153"/>
      <c r="AT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row>
    <row r="154" spans="1:80" ht="30.4" customHeight="1" x14ac:dyDescent="0.25">
      <c r="A154" s="4"/>
      <c r="B154" s="4"/>
      <c r="C154" s="4"/>
      <c r="D154" s="17" t="s">
        <v>212</v>
      </c>
      <c r="E154" s="17"/>
      <c r="F154" s="17"/>
      <c r="G154" s="17"/>
      <c r="H154" s="3"/>
      <c r="I154" s="2"/>
      <c r="J154" s="4"/>
      <c r="K154" s="4"/>
      <c r="L154" s="4"/>
      <c r="M154" s="4"/>
      <c r="N154" s="4"/>
      <c r="O154" s="4"/>
      <c r="P154" s="4"/>
      <c r="Q154" s="4"/>
      <c r="R154" s="4"/>
      <c r="S154" s="17" t="s">
        <v>211</v>
      </c>
      <c r="T154" s="4"/>
      <c r="U154" s="17"/>
      <c r="V154" s="17"/>
      <c r="W154" s="17"/>
      <c r="X154" s="17"/>
      <c r="Y154"/>
      <c r="Z154"/>
      <c r="AA154"/>
      <c r="AB154"/>
      <c r="AC154"/>
      <c r="AD154"/>
      <c r="AE154"/>
      <c r="AF154"/>
      <c r="AG154"/>
      <c r="AH154" s="17" t="s">
        <v>214</v>
      </c>
      <c r="AI154" s="17"/>
      <c r="AJ154" s="17"/>
      <c r="AK154" s="17"/>
      <c r="AL154"/>
      <c r="AM154"/>
      <c r="AN154"/>
      <c r="AO154"/>
      <c r="AP154"/>
      <c r="AQ154"/>
      <c r="AR154"/>
      <c r="AS154"/>
      <c r="AT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row>
    <row r="155" spans="1:80" ht="30.4" customHeight="1" x14ac:dyDescent="0.25">
      <c r="A155"/>
      <c r="B155"/>
      <c r="C155"/>
      <c r="D155" s="17" t="s">
        <v>213</v>
      </c>
      <c r="E155" s="17"/>
      <c r="F155" s="17"/>
      <c r="G155" s="17"/>
      <c r="H155" s="3"/>
      <c r="I155" s="2"/>
      <c r="J155" s="4"/>
      <c r="K155" s="4"/>
      <c r="L155" s="4"/>
      <c r="M155" s="4"/>
      <c r="N155" s="4"/>
      <c r="O155" s="4"/>
      <c r="P155"/>
      <c r="Q155"/>
      <c r="R155"/>
      <c r="S155" s="17" t="s">
        <v>210</v>
      </c>
      <c r="T155" s="17"/>
      <c r="U155" s="17"/>
      <c r="V155" s="17"/>
      <c r="W155"/>
      <c r="X155"/>
      <c r="Y155"/>
      <c r="Z155"/>
      <c r="AA155"/>
      <c r="AB155"/>
      <c r="AC155"/>
      <c r="AD155"/>
      <c r="AE155"/>
      <c r="AF155"/>
      <c r="AG155"/>
      <c r="AH155" s="17" t="s">
        <v>215</v>
      </c>
      <c r="AI155" s="17"/>
      <c r="AJ155" s="17"/>
      <c r="AK155" s="17"/>
      <c r="AL155"/>
      <c r="AM155"/>
      <c r="AN155"/>
      <c r="AO155"/>
      <c r="AP155"/>
      <c r="AQ155"/>
      <c r="AR155"/>
      <c r="AS155"/>
      <c r="AT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row>
    <row r="156" spans="1:80" ht="30.4" customHeight="1" x14ac:dyDescent="0.25">
      <c r="A156" s="4"/>
      <c r="B156" s="17"/>
      <c r="C156" s="3"/>
      <c r="D156" s="17" t="s">
        <v>201</v>
      </c>
      <c r="E156" s="1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c r="AM156"/>
      <c r="AN156"/>
      <c r="AO156"/>
      <c r="AP156"/>
      <c r="AQ156"/>
      <c r="AR156"/>
      <c r="AS156"/>
      <c r="AT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row>
    <row r="157" spans="1:80" ht="30.4" customHeight="1" x14ac:dyDescent="0.25">
      <c r="A157" s="68"/>
      <c r="B157" s="6"/>
      <c r="C157" s="6"/>
      <c r="D157" s="6"/>
      <c r="E157" s="6"/>
      <c r="F157" s="8"/>
      <c r="G157" s="8"/>
      <c r="H157" s="2"/>
      <c r="I157" s="2"/>
      <c r="J157" s="4"/>
      <c r="K157" s="69"/>
      <c r="L157" s="69"/>
      <c r="M157" s="4"/>
      <c r="N157" s="34"/>
      <c r="O157" s="70"/>
      <c r="P157" s="70"/>
      <c r="Q157" s="71"/>
      <c r="R157" s="4"/>
      <c r="S157"/>
      <c r="T157"/>
      <c r="U157"/>
      <c r="V157"/>
      <c r="W157" s="174" t="s">
        <v>448</v>
      </c>
      <c r="X157"/>
      <c r="Y157" s="174"/>
      <c r="Z157" s="174"/>
      <c r="AA157" s="174"/>
      <c r="AB157" s="174"/>
      <c r="AC157" s="174"/>
      <c r="AD157" s="174"/>
      <c r="AE157"/>
      <c r="AF157"/>
      <c r="AG157"/>
      <c r="AH157"/>
      <c r="AI157"/>
      <c r="AJ157"/>
      <c r="AK157"/>
      <c r="AL157"/>
      <c r="AM157"/>
      <c r="AN157"/>
      <c r="AO157"/>
      <c r="AP157"/>
      <c r="AQ157"/>
      <c r="AR157"/>
      <c r="AS157"/>
      <c r="AT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row>
    <row r="158" spans="1:80" s="1" customFormat="1" ht="30.4" customHeight="1" x14ac:dyDescent="0.25">
      <c r="A158" s="198" t="s">
        <v>202</v>
      </c>
      <c r="B158" s="198"/>
      <c r="C158" s="198"/>
      <c r="D158" s="198"/>
      <c r="E158" s="198"/>
      <c r="F158" s="198"/>
      <c r="G158" s="4"/>
      <c r="H158" s="4"/>
      <c r="I158" s="178"/>
      <c r="J158" s="178"/>
      <c r="K158" s="178"/>
      <c r="L158" s="4" t="s">
        <v>43</v>
      </c>
      <c r="M158" s="179" t="s">
        <v>42</v>
      </c>
      <c r="N158" s="179"/>
      <c r="O158" s="178"/>
      <c r="P158" s="178"/>
      <c r="Q158" s="178"/>
      <c r="R158" s="4" t="s">
        <v>43</v>
      </c>
      <c r="S158" s="179" t="s">
        <v>203</v>
      </c>
      <c r="T158" s="179"/>
      <c r="U158" s="4" t="s">
        <v>205</v>
      </c>
      <c r="V158" s="4"/>
      <c r="W158" s="4"/>
      <c r="X158" s="179" t="s">
        <v>42</v>
      </c>
      <c r="Y158" s="179"/>
      <c r="Z158" s="4" t="s">
        <v>204</v>
      </c>
      <c r="AA158" s="4"/>
      <c r="AB158" s="4"/>
      <c r="AC158" s="22"/>
      <c r="AD158" s="51" t="s">
        <v>47</v>
      </c>
      <c r="AE158" s="178"/>
      <c r="AF158" s="178"/>
      <c r="AG158" s="178"/>
      <c r="AH158" s="2" t="s">
        <v>25</v>
      </c>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row>
    <row r="159" spans="1:80" ht="30.4" customHeight="1" x14ac:dyDescent="0.25">
      <c r="A159" s="199" t="s">
        <v>206</v>
      </c>
      <c r="B159" s="199"/>
      <c r="C159" s="199"/>
      <c r="D159" s="199"/>
      <c r="E159" s="199"/>
      <c r="F159" s="199"/>
      <c r="G159" s="4"/>
      <c r="H159" s="4"/>
      <c r="I159" s="178"/>
      <c r="J159" s="178"/>
      <c r="K159" s="178"/>
      <c r="L159" s="4" t="s">
        <v>43</v>
      </c>
      <c r="M159" s="179" t="s">
        <v>42</v>
      </c>
      <c r="N159" s="179"/>
      <c r="O159" s="178"/>
      <c r="P159" s="178"/>
      <c r="Q159" s="178"/>
      <c r="R159" s="4" t="s">
        <v>43</v>
      </c>
      <c r="S159" s="179" t="s">
        <v>203</v>
      </c>
      <c r="T159" s="179"/>
      <c r="U159" s="4" t="s">
        <v>205</v>
      </c>
      <c r="V159" s="4"/>
      <c r="W159" s="4"/>
      <c r="X159" s="179" t="s">
        <v>42</v>
      </c>
      <c r="Y159" s="179"/>
      <c r="Z159" s="4" t="s">
        <v>204</v>
      </c>
      <c r="AA159" s="4"/>
      <c r="AB159" s="4" t="s">
        <v>9</v>
      </c>
      <c r="AC159" s="22"/>
      <c r="AD159" s="51" t="s">
        <v>47</v>
      </c>
      <c r="AE159" s="178"/>
      <c r="AF159" s="178"/>
      <c r="AG159" s="178"/>
      <c r="AH159" s="2" t="s">
        <v>25</v>
      </c>
      <c r="AI159"/>
      <c r="AJ159"/>
      <c r="AK159"/>
      <c r="AL159"/>
      <c r="AM159"/>
      <c r="AN159"/>
      <c r="AO159"/>
      <c r="AP159"/>
      <c r="AQ159"/>
      <c r="AR159"/>
      <c r="AS159"/>
      <c r="AT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row>
    <row r="160" spans="1:80" ht="30.4" customHeight="1" x14ac:dyDescent="0.25">
      <c r="A160" s="198" t="s">
        <v>50</v>
      </c>
      <c r="B160" s="198"/>
      <c r="C160" s="198"/>
      <c r="D160" s="198"/>
      <c r="E160" s="198"/>
      <c r="F160" s="198"/>
      <c r="G160" s="22"/>
      <c r="H160" s="4"/>
      <c r="I160" s="184"/>
      <c r="J160" s="184"/>
      <c r="K160" s="184"/>
      <c r="L160" s="184"/>
      <c r="M160" s="184"/>
      <c r="N160" s="184"/>
      <c r="O160" s="184"/>
      <c r="P160" s="184"/>
      <c r="Q160" s="184"/>
      <c r="R160" s="184"/>
      <c r="S160" s="184"/>
      <c r="T160" s="184"/>
      <c r="U160"/>
      <c r="V160" s="184"/>
      <c r="W160" s="184"/>
      <c r="X160" s="184"/>
      <c r="Y160" s="184"/>
      <c r="Z160" s="184"/>
      <c r="AA160" s="184"/>
      <c r="AB160" s="184"/>
      <c r="AC160" s="184"/>
      <c r="AD160" s="184"/>
      <c r="AE160" s="184"/>
      <c r="AF160" s="184"/>
      <c r="AG160" s="184"/>
      <c r="AH160"/>
      <c r="AI160" s="184"/>
      <c r="AJ160" s="184"/>
      <c r="AK160" s="184"/>
      <c r="AL160" s="184"/>
      <c r="AM160" s="184"/>
      <c r="AN160" s="184"/>
      <c r="AO160" s="184"/>
      <c r="AP160" s="184"/>
      <c r="AQ160" s="184"/>
      <c r="AR160" s="184"/>
      <c r="AS160" s="184"/>
      <c r="AT160" s="184"/>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row>
    <row r="161" spans="1:78" ht="30.4" customHeight="1" x14ac:dyDescent="0.25">
      <c r="A161" s="199" t="s">
        <v>207</v>
      </c>
      <c r="B161" s="199"/>
      <c r="C161" s="199"/>
      <c r="D161" s="199"/>
      <c r="E161" s="199"/>
      <c r="F161" s="199"/>
      <c r="G161" s="4"/>
      <c r="H161" s="8" t="s">
        <v>2</v>
      </c>
      <c r="I161" s="186"/>
      <c r="J161" s="186"/>
      <c r="K161" s="186"/>
      <c r="L161" s="186"/>
      <c r="M161" s="186"/>
      <c r="N161" s="186"/>
      <c r="O161" s="4"/>
      <c r="P161" s="4"/>
      <c r="Q161" s="4"/>
      <c r="R161" s="4"/>
      <c r="S161"/>
      <c r="T161"/>
      <c r="U161"/>
      <c r="V161"/>
      <c r="W161"/>
      <c r="X161"/>
      <c r="Y161"/>
      <c r="Z161"/>
      <c r="AA161"/>
      <c r="AB161"/>
      <c r="AC161"/>
      <c r="AD161"/>
      <c r="AE161"/>
      <c r="AF161"/>
      <c r="AG161"/>
      <c r="AH161"/>
      <c r="AI161"/>
      <c r="AJ161"/>
      <c r="AK161"/>
      <c r="AL161"/>
      <c r="AM161"/>
      <c r="AN161"/>
      <c r="AO161"/>
      <c r="AP161"/>
      <c r="AQ161"/>
      <c r="AR161"/>
      <c r="AS161"/>
      <c r="AT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row>
    <row r="162" spans="1:78" ht="30.4" customHeight="1" x14ac:dyDescent="0.25">
      <c r="A162" s="199" t="s">
        <v>447</v>
      </c>
      <c r="B162" s="199"/>
      <c r="C162" s="199"/>
      <c r="D162" s="199"/>
      <c r="E162" s="199"/>
      <c r="F162" s="199"/>
      <c r="G162" s="199"/>
      <c r="H162" s="7" t="s">
        <v>2</v>
      </c>
      <c r="I162" s="186"/>
      <c r="J162" s="186"/>
      <c r="K162" s="186"/>
      <c r="L162" s="186"/>
      <c r="M162" s="186"/>
      <c r="N162" s="186"/>
      <c r="O162" s="4"/>
      <c r="P162" s="4"/>
      <c r="Q162" s="4"/>
      <c r="R162" s="4"/>
      <c r="S162"/>
      <c r="T162"/>
      <c r="U162"/>
      <c r="V162" s="4" t="s">
        <v>49</v>
      </c>
      <c r="W162"/>
      <c r="X162"/>
      <c r="Y162"/>
      <c r="Z162"/>
      <c r="AA162"/>
      <c r="AB162"/>
      <c r="AC162" s="178"/>
      <c r="AD162" s="178"/>
      <c r="AE162" s="178"/>
      <c r="AF162" s="178"/>
      <c r="AG162" s="178"/>
      <c r="AH162" s="178"/>
      <c r="AI162" s="178"/>
      <c r="AJ162" s="178"/>
      <c r="AK162" s="178"/>
      <c r="AL162" s="178"/>
      <c r="AM162" s="178"/>
      <c r="AN162" s="178"/>
      <c r="AO162"/>
      <c r="AP162"/>
      <c r="AQ162"/>
      <c r="AR162"/>
      <c r="AS162"/>
      <c r="AT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row>
    <row r="163" spans="1:78" ht="30.4" customHeight="1" x14ac:dyDescent="0.25">
      <c r="A163" s="198" t="s">
        <v>208</v>
      </c>
      <c r="B163" s="198"/>
      <c r="C163" s="198"/>
      <c r="D163" s="198"/>
      <c r="E163" s="198"/>
      <c r="F163" s="198"/>
      <c r="G163" s="198"/>
      <c r="H163" s="4"/>
      <c r="I163" s="203"/>
      <c r="J163" s="203"/>
      <c r="K163" s="203"/>
      <c r="L163" s="203"/>
      <c r="M163" s="203"/>
      <c r="N163" s="203"/>
      <c r="O163" s="4"/>
      <c r="P163" s="4"/>
      <c r="Q163" s="4"/>
      <c r="R163" s="4"/>
      <c r="S163"/>
      <c r="T163"/>
      <c r="U163"/>
      <c r="V163"/>
      <c r="W163"/>
      <c r="X163"/>
      <c r="Y163"/>
      <c r="Z163"/>
      <c r="AA163"/>
      <c r="AB163"/>
      <c r="AC163"/>
      <c r="AD163"/>
      <c r="AE163"/>
      <c r="AF163"/>
      <c r="AG163"/>
      <c r="AH163"/>
      <c r="AI163"/>
      <c r="AJ163"/>
      <c r="AK163"/>
      <c r="AL163"/>
      <c r="AM163"/>
      <c r="AN163"/>
      <c r="AO163"/>
      <c r="AP163"/>
      <c r="AQ163"/>
      <c r="AR163"/>
      <c r="AS163"/>
      <c r="AT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row>
    <row r="164" spans="1:78" ht="30.4" customHeight="1" x14ac:dyDescent="0.25">
      <c r="A164" s="4"/>
      <c r="B164" s="4"/>
      <c r="C164" s="4"/>
      <c r="D164" s="4"/>
      <c r="E164" s="4"/>
      <c r="F164" s="4"/>
      <c r="G164" s="4"/>
      <c r="H164" s="4"/>
      <c r="I164" s="4"/>
      <c r="J164" s="4"/>
      <c r="K164" s="4"/>
      <c r="L164" s="4"/>
      <c r="M164" s="4"/>
      <c r="N164" s="4"/>
      <c r="O164" s="4"/>
      <c r="P164" s="4"/>
      <c r="Q164" s="4"/>
      <c r="R164" s="4"/>
      <c r="S164"/>
      <c r="T164"/>
      <c r="U164"/>
      <c r="V164"/>
      <c r="W164"/>
      <c r="X164"/>
      <c r="Y164"/>
      <c r="Z164"/>
      <c r="AA164"/>
      <c r="AB164"/>
      <c r="AC164"/>
      <c r="AD164"/>
      <c r="AE164"/>
      <c r="AF164"/>
      <c r="AG164"/>
      <c r="AH164"/>
      <c r="AI164"/>
      <c r="AJ164"/>
      <c r="AK164"/>
      <c r="AL164"/>
      <c r="AM164"/>
      <c r="AN164"/>
      <c r="AO164"/>
      <c r="AP164"/>
      <c r="AQ164"/>
      <c r="AR164"/>
      <c r="AS164"/>
      <c r="AT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row>
    <row r="165" spans="1:78" ht="30.4" customHeight="1" x14ac:dyDescent="0.25">
      <c r="A165" s="16" t="s">
        <v>200</v>
      </c>
      <c r="B165" s="4"/>
      <c r="C165" s="4"/>
      <c r="D165" s="4"/>
      <c r="E165" s="4"/>
      <c r="F165" s="4"/>
      <c r="G165" s="4"/>
      <c r="H165" s="4"/>
      <c r="I165" s="4"/>
      <c r="J165" s="4"/>
      <c r="K165" s="4"/>
      <c r="L165" s="4"/>
      <c r="M165" s="4"/>
      <c r="N165" s="4"/>
      <c r="O165" s="17"/>
      <c r="P165" s="4" t="s">
        <v>209</v>
      </c>
      <c r="Q165" s="2"/>
      <c r="R165" s="2"/>
      <c r="S165" s="2"/>
      <c r="T165" s="2"/>
      <c r="U165" s="2" t="s">
        <v>2</v>
      </c>
      <c r="V165" s="186"/>
      <c r="W165" s="186"/>
      <c r="X165" s="186"/>
      <c r="Y165" s="186"/>
      <c r="Z165" s="186"/>
      <c r="AA165" s="186"/>
      <c r="AB165"/>
      <c r="AC165"/>
      <c r="AD165"/>
      <c r="AE165"/>
      <c r="AF165"/>
      <c r="AG165"/>
      <c r="AH165"/>
      <c r="AI165"/>
      <c r="AJ165"/>
      <c r="AK165"/>
      <c r="AL165"/>
      <c r="AM165"/>
      <c r="AN165"/>
      <c r="AO165"/>
      <c r="AP165"/>
      <c r="AQ165"/>
      <c r="AR165"/>
      <c r="AS165"/>
      <c r="AT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row>
    <row r="166" spans="1:78" ht="30.4" customHeight="1" x14ac:dyDescent="0.25">
      <c r="A166" s="4"/>
      <c r="B166" s="17"/>
      <c r="C166" s="17"/>
      <c r="D166" s="17" t="s">
        <v>212</v>
      </c>
      <c r="E166" s="3"/>
      <c r="F166" s="2"/>
      <c r="G166" s="4"/>
      <c r="H166" s="4"/>
      <c r="I166" s="4"/>
      <c r="J166" s="4"/>
      <c r="K166" s="4"/>
      <c r="L166" s="4"/>
      <c r="M166" s="4"/>
      <c r="N166" s="4"/>
      <c r="O166" s="4"/>
      <c r="P166" s="4"/>
      <c r="Q166" s="4"/>
      <c r="R166" s="4"/>
      <c r="S166" s="17" t="s">
        <v>211</v>
      </c>
      <c r="T166" s="17"/>
      <c r="U166" s="17"/>
      <c r="V166" s="17"/>
      <c r="W166" s="17"/>
      <c r="X166"/>
      <c r="Y166"/>
      <c r="Z166"/>
      <c r="AA166"/>
      <c r="AB166"/>
      <c r="AC166"/>
      <c r="AD166"/>
      <c r="AE166"/>
      <c r="AF166"/>
      <c r="AG166"/>
      <c r="AH166" s="17" t="s">
        <v>214</v>
      </c>
      <c r="AI166" s="17"/>
      <c r="AJ166" s="17"/>
      <c r="AK166" s="17"/>
      <c r="AL166"/>
      <c r="AM166"/>
      <c r="AN166"/>
      <c r="AO166"/>
      <c r="AP166"/>
      <c r="AQ166"/>
      <c r="AR166"/>
      <c r="AS166"/>
      <c r="AT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row>
    <row r="167" spans="1:78" ht="30.4" customHeight="1" x14ac:dyDescent="0.25">
      <c r="A167" s="4"/>
      <c r="B167" s="17"/>
      <c r="C167" s="17"/>
      <c r="D167" s="17" t="s">
        <v>213</v>
      </c>
      <c r="E167" s="3"/>
      <c r="F167" s="2"/>
      <c r="G167" s="4"/>
      <c r="H167" s="4"/>
      <c r="I167" s="4"/>
      <c r="J167" s="4"/>
      <c r="K167" s="4"/>
      <c r="L167" s="4"/>
      <c r="M167" s="4"/>
      <c r="N167" s="4"/>
      <c r="O167" s="4"/>
      <c r="P167" s="4"/>
      <c r="Q167" s="17"/>
      <c r="R167" s="17"/>
      <c r="S167" s="17" t="s">
        <v>210</v>
      </c>
      <c r="T167"/>
      <c r="U167" s="17"/>
      <c r="V167" s="17"/>
      <c r="W167" s="17"/>
      <c r="X167"/>
      <c r="Y167"/>
      <c r="Z167"/>
      <c r="AA167"/>
      <c r="AB167"/>
      <c r="AC167"/>
      <c r="AD167"/>
      <c r="AE167"/>
      <c r="AF167"/>
      <c r="AG167"/>
      <c r="AH167" s="17" t="s">
        <v>215</v>
      </c>
      <c r="AI167" s="17"/>
      <c r="AJ167" s="17"/>
      <c r="AK167" s="17"/>
      <c r="AL167"/>
      <c r="AM167"/>
      <c r="AN167"/>
      <c r="AO167"/>
      <c r="AP167"/>
      <c r="AQ167"/>
      <c r="AR167"/>
      <c r="AS167"/>
      <c r="AT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row>
    <row r="168" spans="1:78" ht="30.4" customHeight="1" x14ac:dyDescent="0.25">
      <c r="A168" s="4"/>
      <c r="B168" s="17"/>
      <c r="C168" s="3"/>
      <c r="D168" s="17" t="s">
        <v>201</v>
      </c>
      <c r="E168" s="1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c r="AM168"/>
      <c r="AN168"/>
      <c r="AO168"/>
      <c r="AP168"/>
      <c r="AQ168"/>
      <c r="AR168"/>
      <c r="AS168"/>
      <c r="AT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row>
    <row r="169" spans="1:78" ht="30.4" customHeight="1" x14ac:dyDescent="0.25">
      <c r="A169" s="68"/>
      <c r="B169" s="6"/>
      <c r="C169" s="6"/>
      <c r="D169" s="6"/>
      <c r="E169" s="6"/>
      <c r="F169" s="8"/>
      <c r="G169" s="8"/>
      <c r="H169" s="2"/>
      <c r="I169" s="2"/>
      <c r="J169" s="4"/>
      <c r="K169" s="69"/>
      <c r="L169" s="69"/>
      <c r="M169" s="4"/>
      <c r="N169" s="34"/>
      <c r="O169" s="70"/>
      <c r="P169" s="70"/>
      <c r="Q169" s="71"/>
      <c r="R169" s="4"/>
      <c r="S169"/>
      <c r="T169"/>
      <c r="U169"/>
      <c r="V169"/>
      <c r="W169" s="174" t="s">
        <v>448</v>
      </c>
      <c r="X169"/>
      <c r="Y169" s="174"/>
      <c r="Z169" s="174"/>
      <c r="AA169" s="174"/>
      <c r="AB169" s="174"/>
      <c r="AC169" s="174"/>
      <c r="AD169" s="174"/>
      <c r="AE169"/>
      <c r="AF169"/>
      <c r="AG169"/>
      <c r="AH169"/>
      <c r="AI169"/>
      <c r="AJ169"/>
      <c r="AK169"/>
      <c r="AL169"/>
      <c r="AM169"/>
      <c r="AN169"/>
      <c r="AO169"/>
      <c r="AP169"/>
      <c r="AQ169"/>
      <c r="AR169"/>
      <c r="AS169"/>
      <c r="AT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row>
    <row r="170" spans="1:78" ht="30.4" customHeight="1" x14ac:dyDescent="0.25">
      <c r="A170" s="6" t="s">
        <v>202</v>
      </c>
      <c r="B170" s="4"/>
      <c r="C170" s="4"/>
      <c r="D170" s="22"/>
      <c r="E170" s="16"/>
      <c r="F170" s="72"/>
      <c r="G170" s="22"/>
      <c r="H170" s="22"/>
      <c r="I170" s="178"/>
      <c r="J170" s="178"/>
      <c r="K170" s="178"/>
      <c r="L170" s="4" t="s">
        <v>43</v>
      </c>
      <c r="M170" s="179" t="s">
        <v>42</v>
      </c>
      <c r="N170" s="179"/>
      <c r="O170" s="178"/>
      <c r="P170" s="178"/>
      <c r="Q170" s="178"/>
      <c r="R170" s="4" t="s">
        <v>43</v>
      </c>
      <c r="S170" s="179" t="s">
        <v>203</v>
      </c>
      <c r="T170" s="179"/>
      <c r="U170" s="4" t="s">
        <v>205</v>
      </c>
      <c r="V170" s="4"/>
      <c r="W170"/>
      <c r="X170" s="179" t="s">
        <v>42</v>
      </c>
      <c r="Y170" s="179"/>
      <c r="Z170" s="4" t="s">
        <v>204</v>
      </c>
      <c r="AA170" s="4"/>
      <c r="AB170"/>
      <c r="AC170"/>
      <c r="AD170" s="51" t="s">
        <v>47</v>
      </c>
      <c r="AE170" s="178"/>
      <c r="AF170" s="178"/>
      <c r="AG170" s="178"/>
      <c r="AH170" s="2" t="s">
        <v>25</v>
      </c>
      <c r="AI170"/>
      <c r="AJ170"/>
      <c r="AK170"/>
      <c r="AL170"/>
      <c r="AM170"/>
      <c r="AN170"/>
      <c r="AO170"/>
      <c r="AP170"/>
      <c r="AQ170"/>
      <c r="AR170"/>
      <c r="AS170"/>
      <c r="AT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row>
    <row r="171" spans="1:78" ht="30.4" customHeight="1" x14ac:dyDescent="0.25">
      <c r="A171" s="16" t="s">
        <v>206</v>
      </c>
      <c r="B171" s="4"/>
      <c r="C171" s="4"/>
      <c r="D171" s="22"/>
      <c r="E171" s="16"/>
      <c r="F171" s="72"/>
      <c r="G171" s="22"/>
      <c r="H171" s="22"/>
      <c r="I171" s="178"/>
      <c r="J171" s="178"/>
      <c r="K171" s="178"/>
      <c r="L171" s="4" t="s">
        <v>43</v>
      </c>
      <c r="M171" s="179" t="s">
        <v>42</v>
      </c>
      <c r="N171" s="179"/>
      <c r="O171" s="178"/>
      <c r="P171" s="178"/>
      <c r="Q171" s="178"/>
      <c r="R171" s="4" t="s">
        <v>43</v>
      </c>
      <c r="S171" s="179" t="s">
        <v>203</v>
      </c>
      <c r="T171" s="179"/>
      <c r="U171" s="4" t="s">
        <v>205</v>
      </c>
      <c r="V171" s="4"/>
      <c r="W171"/>
      <c r="X171" s="179" t="s">
        <v>42</v>
      </c>
      <c r="Y171" s="179"/>
      <c r="Z171" s="4" t="s">
        <v>204</v>
      </c>
      <c r="AA171" s="4"/>
      <c r="AB171"/>
      <c r="AC171"/>
      <c r="AD171" s="51" t="s">
        <v>47</v>
      </c>
      <c r="AE171" s="178"/>
      <c r="AF171" s="178"/>
      <c r="AG171" s="178"/>
      <c r="AH171" s="2" t="s">
        <v>25</v>
      </c>
      <c r="AI171"/>
      <c r="AJ171"/>
      <c r="AK171"/>
      <c r="AL171"/>
      <c r="AM171"/>
      <c r="AN171"/>
      <c r="AO171"/>
      <c r="AP171"/>
      <c r="AQ171"/>
      <c r="AR171"/>
      <c r="AS171"/>
      <c r="AT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row>
    <row r="172" spans="1:78" ht="30.4" customHeight="1" x14ac:dyDescent="0.25">
      <c r="A172" s="4" t="s">
        <v>50</v>
      </c>
      <c r="B172" s="4"/>
      <c r="C172" s="6"/>
      <c r="D172" s="22"/>
      <c r="E172" s="22"/>
      <c r="F172" s="22"/>
      <c r="G172" s="22"/>
      <c r="H172" s="76"/>
      <c r="I172" s="184"/>
      <c r="J172" s="184"/>
      <c r="K172" s="184"/>
      <c r="L172" s="184"/>
      <c r="M172" s="184"/>
      <c r="N172" s="184"/>
      <c r="O172" s="184"/>
      <c r="P172" s="184"/>
      <c r="Q172" s="184"/>
      <c r="R172" s="184"/>
      <c r="S172" s="184"/>
      <c r="T172" s="184"/>
      <c r="U172"/>
      <c r="V172" s="184"/>
      <c r="W172" s="184"/>
      <c r="X172" s="184"/>
      <c r="Y172" s="184"/>
      <c r="Z172" s="184"/>
      <c r="AA172" s="184"/>
      <c r="AB172" s="184"/>
      <c r="AC172" s="184"/>
      <c r="AD172" s="184"/>
      <c r="AE172" s="184"/>
      <c r="AF172" s="184"/>
      <c r="AG172" s="184"/>
      <c r="AH172"/>
      <c r="AI172" s="184"/>
      <c r="AJ172" s="184"/>
      <c r="AK172" s="184"/>
      <c r="AL172" s="184"/>
      <c r="AM172" s="184"/>
      <c r="AN172" s="184"/>
      <c r="AO172" s="184"/>
      <c r="AP172" s="184"/>
      <c r="AQ172" s="184"/>
      <c r="AR172" s="184"/>
      <c r="AS172" s="184"/>
      <c r="AT172" s="184"/>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row>
    <row r="173" spans="1:78" ht="30.4" customHeight="1" x14ac:dyDescent="0.25">
      <c r="A173" s="16" t="s">
        <v>207</v>
      </c>
      <c r="B173" s="73"/>
      <c r="C173" s="73"/>
      <c r="D173" s="4"/>
      <c r="E173" s="4"/>
      <c r="F173" s="4"/>
      <c r="G173" s="4"/>
      <c r="H173" s="8" t="s">
        <v>2</v>
      </c>
      <c r="I173" s="186"/>
      <c r="J173" s="186"/>
      <c r="K173" s="186"/>
      <c r="L173" s="186"/>
      <c r="M173" s="186"/>
      <c r="N173" s="186"/>
      <c r="O173" s="4"/>
      <c r="P173" s="4"/>
      <c r="Q173" s="4"/>
      <c r="R173" s="4"/>
      <c r="S173"/>
      <c r="T173"/>
      <c r="U173"/>
      <c r="V173"/>
      <c r="W173"/>
      <c r="X173"/>
      <c r="Y173"/>
      <c r="Z173"/>
      <c r="AA173"/>
      <c r="AB173"/>
      <c r="AC173"/>
      <c r="AD173"/>
      <c r="AE173"/>
      <c r="AF173"/>
      <c r="AG173"/>
      <c r="AH173"/>
      <c r="AI173"/>
      <c r="AJ173"/>
      <c r="AK173"/>
      <c r="AL173"/>
      <c r="AM173"/>
      <c r="AN173"/>
      <c r="AO173"/>
      <c r="AP173"/>
      <c r="AQ173"/>
      <c r="AR173"/>
      <c r="AS173"/>
      <c r="AT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row>
    <row r="174" spans="1:78" ht="30.4" customHeight="1" x14ac:dyDescent="0.25">
      <c r="A174" s="199" t="s">
        <v>447</v>
      </c>
      <c r="B174" s="199"/>
      <c r="C174" s="199"/>
      <c r="D174" s="199"/>
      <c r="E174" s="199"/>
      <c r="F174" s="199"/>
      <c r="G174" s="199"/>
      <c r="H174" s="7" t="s">
        <v>2</v>
      </c>
      <c r="I174" s="186"/>
      <c r="J174" s="186"/>
      <c r="K174" s="186"/>
      <c r="L174" s="186"/>
      <c r="M174" s="186"/>
      <c r="N174" s="186"/>
      <c r="O174"/>
      <c r="P174"/>
      <c r="Q174"/>
      <c r="R174"/>
      <c r="S174"/>
      <c r="T174"/>
      <c r="U174"/>
      <c r="V174" s="4" t="s">
        <v>49</v>
      </c>
      <c r="W174" s="4"/>
      <c r="X174" s="4"/>
      <c r="Y174" s="4"/>
      <c r="Z174" s="4"/>
      <c r="AA174" s="4"/>
      <c r="AB174" s="4"/>
      <c r="AC174" s="178"/>
      <c r="AD174" s="178"/>
      <c r="AE174" s="178"/>
      <c r="AF174" s="178"/>
      <c r="AG174" s="178"/>
      <c r="AH174" s="178"/>
      <c r="AI174" s="178"/>
      <c r="AJ174" s="178"/>
      <c r="AK174" s="178"/>
      <c r="AL174" s="178"/>
      <c r="AM174" s="178"/>
      <c r="AN174" s="178"/>
      <c r="AO174"/>
      <c r="AP174"/>
      <c r="AQ174"/>
      <c r="AR174"/>
      <c r="AS174"/>
      <c r="AT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row>
    <row r="175" spans="1:78" ht="30.4" customHeight="1" x14ac:dyDescent="0.25">
      <c r="A175" s="6" t="s">
        <v>208</v>
      </c>
      <c r="B175" s="74"/>
      <c r="C175" s="74"/>
      <c r="D175" s="75"/>
      <c r="E175" s="19"/>
      <c r="F175" s="19"/>
      <c r="G175" s="19"/>
      <c r="H175" s="4"/>
      <c r="I175" s="203"/>
      <c r="J175" s="203"/>
      <c r="K175" s="203"/>
      <c r="L175" s="203"/>
      <c r="M175" s="203"/>
      <c r="N175" s="203"/>
      <c r="O175" s="4"/>
      <c r="P175" s="4"/>
      <c r="Q175" s="4"/>
      <c r="R175" s="4"/>
      <c r="S175"/>
      <c r="T175"/>
      <c r="U175"/>
      <c r="V175"/>
      <c r="W175"/>
      <c r="X175"/>
      <c r="Y175"/>
      <c r="Z175"/>
      <c r="AA175"/>
      <c r="AB175"/>
      <c r="AC175"/>
      <c r="AD175"/>
      <c r="AE175"/>
      <c r="AF175"/>
      <c r="AG175"/>
      <c r="AH175"/>
      <c r="AI175"/>
      <c r="AJ175"/>
      <c r="AK175"/>
      <c r="AL175"/>
      <c r="AM175"/>
      <c r="AN175"/>
      <c r="AO175"/>
      <c r="AP175"/>
      <c r="AQ175"/>
      <c r="AR175"/>
      <c r="AS175"/>
      <c r="AT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row>
    <row r="176" spans="1:78" ht="30.4" customHeight="1" x14ac:dyDescent="0.25">
      <c r="A176" s="3"/>
      <c r="B176" s="3"/>
      <c r="C176" s="3"/>
      <c r="D176" s="6"/>
      <c r="E176" s="17"/>
      <c r="F176" s="17"/>
      <c r="G176" s="17"/>
      <c r="H176" s="17"/>
      <c r="I176" s="17"/>
      <c r="J176" s="17"/>
      <c r="K176" s="17"/>
      <c r="L176" s="17"/>
      <c r="M176" s="17"/>
      <c r="N176" s="17"/>
      <c r="O176" s="17"/>
      <c r="P176" s="17"/>
      <c r="Q176" s="17"/>
      <c r="R176" s="17"/>
      <c r="S176"/>
      <c r="T176"/>
      <c r="U176"/>
      <c r="V176"/>
      <c r="W176"/>
      <c r="X176"/>
      <c r="Y176"/>
      <c r="Z176"/>
      <c r="AA176"/>
      <c r="AB176"/>
      <c r="AC176"/>
      <c r="AD176"/>
      <c r="AE176"/>
      <c r="AF176"/>
      <c r="AG176"/>
      <c r="AH176"/>
      <c r="AI176"/>
      <c r="AJ176"/>
      <c r="AK176"/>
      <c r="AL176"/>
      <c r="AM176"/>
      <c r="AN176"/>
      <c r="AO176"/>
      <c r="AP176"/>
      <c r="AQ176"/>
      <c r="AR176"/>
      <c r="AS176"/>
      <c r="AT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row>
    <row r="177" spans="1:78" ht="30.4" customHeight="1" x14ac:dyDescent="0.25">
      <c r="A177" s="16" t="s">
        <v>200</v>
      </c>
      <c r="B177" s="4"/>
      <c r="C177" s="4"/>
      <c r="D177" s="4"/>
      <c r="E177" s="4"/>
      <c r="F177" s="4"/>
      <c r="G177" s="4"/>
      <c r="H177" s="4"/>
      <c r="I177" s="4"/>
      <c r="J177" s="4"/>
      <c r="K177" s="4"/>
      <c r="L177" s="4"/>
      <c r="M177" s="4"/>
      <c r="N177" s="4"/>
      <c r="O177" s="2"/>
      <c r="P177" s="4" t="s">
        <v>209</v>
      </c>
      <c r="Q177" s="2"/>
      <c r="R177" s="2"/>
      <c r="S177"/>
      <c r="T177" s="19"/>
      <c r="U177" s="2" t="s">
        <v>2</v>
      </c>
      <c r="V177" s="186"/>
      <c r="W177" s="186"/>
      <c r="X177" s="186"/>
      <c r="Y177" s="186"/>
      <c r="Z177" s="186"/>
      <c r="AA177" s="186"/>
      <c r="AB177"/>
      <c r="AC177"/>
      <c r="AD177"/>
      <c r="AE177"/>
      <c r="AF177"/>
      <c r="AG177"/>
      <c r="AH177"/>
      <c r="AI177"/>
      <c r="AJ177"/>
      <c r="AK177"/>
      <c r="AL177"/>
      <c r="AM177"/>
      <c r="AN177"/>
      <c r="AO177"/>
      <c r="AP177"/>
      <c r="AQ177"/>
      <c r="AR177"/>
      <c r="AS177"/>
      <c r="AT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row>
    <row r="178" spans="1:78" ht="30.4" customHeight="1" x14ac:dyDescent="0.25">
      <c r="A178" s="4"/>
      <c r="B178" s="17"/>
      <c r="C178" s="17"/>
      <c r="D178" s="17" t="s">
        <v>212</v>
      </c>
      <c r="E178" s="3"/>
      <c r="F178" s="2"/>
      <c r="G178" s="4"/>
      <c r="H178" s="17"/>
      <c r="I178" s="17"/>
      <c r="J178" s="17"/>
      <c r="K178" s="17"/>
      <c r="L178" s="4"/>
      <c r="M178" s="4"/>
      <c r="N178" s="17"/>
      <c r="O178" s="17"/>
      <c r="P178" s="17"/>
      <c r="Q178" s="17"/>
      <c r="R178" s="17"/>
      <c r="S178" s="17" t="s">
        <v>211</v>
      </c>
      <c r="T178"/>
      <c r="U178"/>
      <c r="V178"/>
      <c r="W178"/>
      <c r="X178"/>
      <c r="Y178"/>
      <c r="Z178"/>
      <c r="AA178"/>
      <c r="AB178"/>
      <c r="AC178"/>
      <c r="AD178"/>
      <c r="AE178"/>
      <c r="AF178"/>
      <c r="AG178"/>
      <c r="AH178" s="17" t="s">
        <v>214</v>
      </c>
      <c r="AI178"/>
      <c r="AJ178"/>
      <c r="AK178"/>
      <c r="AL178"/>
      <c r="AM178"/>
      <c r="AN178"/>
      <c r="AO178"/>
      <c r="AP178"/>
      <c r="AQ178"/>
      <c r="AR178"/>
      <c r="AS178"/>
      <c r="AT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row>
    <row r="179" spans="1:78" ht="30.4" customHeight="1" x14ac:dyDescent="0.25">
      <c r="A179" s="4"/>
      <c r="B179" s="17"/>
      <c r="C179" s="17"/>
      <c r="D179" s="17" t="s">
        <v>213</v>
      </c>
      <c r="E179" s="3"/>
      <c r="F179" s="2"/>
      <c r="G179" s="2"/>
      <c r="H179" s="4"/>
      <c r="I179" s="17"/>
      <c r="J179" s="17"/>
      <c r="K179" s="17"/>
      <c r="L179" s="4"/>
      <c r="M179" s="4"/>
      <c r="N179" s="17"/>
      <c r="O179" s="17"/>
      <c r="P179" s="17"/>
      <c r="Q179" s="17"/>
      <c r="R179" s="17"/>
      <c r="S179" s="17" t="s">
        <v>210</v>
      </c>
      <c r="T179"/>
      <c r="U179"/>
      <c r="V179"/>
      <c r="W179"/>
      <c r="X179"/>
      <c r="Y179"/>
      <c r="Z179"/>
      <c r="AA179"/>
      <c r="AB179"/>
      <c r="AC179"/>
      <c r="AD179"/>
      <c r="AE179"/>
      <c r="AF179"/>
      <c r="AG179"/>
      <c r="AH179" s="17" t="s">
        <v>215</v>
      </c>
      <c r="AI179"/>
      <c r="AJ179"/>
      <c r="AK179"/>
      <c r="AL179"/>
      <c r="AM179"/>
      <c r="AN179"/>
      <c r="AO179"/>
      <c r="AP179"/>
      <c r="AQ179"/>
      <c r="AR179"/>
      <c r="AS179"/>
      <c r="AT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row>
    <row r="180" spans="1:78" ht="30.4" customHeight="1" x14ac:dyDescent="0.25">
      <c r="A180" s="4"/>
      <c r="B180" s="17"/>
      <c r="C180" s="3"/>
      <c r="D180" s="17" t="s">
        <v>201</v>
      </c>
      <c r="E180" s="1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c r="AM180"/>
      <c r="AN180"/>
      <c r="AO180"/>
      <c r="AP180"/>
      <c r="AQ180"/>
      <c r="AR180"/>
      <c r="AS180"/>
      <c r="AT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row>
    <row r="181" spans="1:78" ht="30.4" customHeight="1" x14ac:dyDescent="0.25">
      <c r="A181" s="3"/>
      <c r="B181" s="3"/>
      <c r="C181" s="3"/>
      <c r="D181" s="24"/>
      <c r="E181" s="55"/>
      <c r="F181" s="55"/>
      <c r="G181" s="55"/>
      <c r="H181" s="55"/>
      <c r="I181" s="2"/>
      <c r="J181" s="69"/>
      <c r="K181" s="69"/>
      <c r="L181" s="69"/>
      <c r="M181" s="4"/>
      <c r="N181" s="8"/>
      <c r="O181" s="8"/>
      <c r="P181" s="8"/>
      <c r="Q181" s="8"/>
      <c r="R181" s="8"/>
      <c r="S181"/>
      <c r="T181"/>
      <c r="U181"/>
      <c r="V181"/>
      <c r="W181" s="174" t="s">
        <v>24</v>
      </c>
      <c r="X181"/>
      <c r="Y181" s="174"/>
      <c r="Z181" s="174"/>
      <c r="AA181" s="174"/>
      <c r="AB181" s="174"/>
      <c r="AC181" s="174"/>
      <c r="AD181" s="174"/>
      <c r="AE181"/>
      <c r="AF181"/>
      <c r="AG181"/>
      <c r="AH181"/>
      <c r="AI181"/>
      <c r="AJ181"/>
      <c r="AK181"/>
      <c r="AL181"/>
      <c r="AM181"/>
      <c r="AN181"/>
      <c r="AO181"/>
      <c r="AP181"/>
      <c r="AQ181"/>
      <c r="AR181"/>
      <c r="AS181"/>
      <c r="AT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row>
    <row r="182" spans="1:78" ht="30.4" customHeight="1" x14ac:dyDescent="0.3">
      <c r="A182" s="6" t="s">
        <v>45</v>
      </c>
      <c r="B182" s="4"/>
      <c r="C182" s="4"/>
      <c r="D182" s="22"/>
      <c r="E182"/>
      <c r="F182"/>
      <c r="G182" s="22"/>
      <c r="H182" s="22"/>
      <c r="I182" s="178"/>
      <c r="J182" s="178"/>
      <c r="K182" s="178"/>
      <c r="L182" s="16" t="s">
        <v>43</v>
      </c>
      <c r="M182" s="218" t="s">
        <v>42</v>
      </c>
      <c r="N182" s="218"/>
      <c r="O182" s="178"/>
      <c r="P182" s="178"/>
      <c r="Q182" s="178"/>
      <c r="R182" s="4" t="s">
        <v>43</v>
      </c>
      <c r="S182" s="179" t="s">
        <v>203</v>
      </c>
      <c r="T182" s="179"/>
      <c r="U182" s="4" t="s">
        <v>205</v>
      </c>
      <c r="V182" s="4"/>
      <c r="W182" s="4"/>
      <c r="X182" s="179" t="s">
        <v>42</v>
      </c>
      <c r="Y182" s="179"/>
      <c r="Z182" s="4" t="s">
        <v>204</v>
      </c>
      <c r="AA182" s="4"/>
      <c r="AB182"/>
      <c r="AC182"/>
      <c r="AD182" s="36" t="s">
        <v>47</v>
      </c>
      <c r="AE182" s="178"/>
      <c r="AF182" s="178"/>
      <c r="AG182" s="178"/>
      <c r="AH182" s="4" t="s">
        <v>25</v>
      </c>
      <c r="AI182"/>
      <c r="AJ182"/>
      <c r="AK182"/>
      <c r="AL182"/>
      <c r="AM182"/>
      <c r="AN182"/>
      <c r="AO182"/>
      <c r="AP182"/>
      <c r="AQ182"/>
      <c r="AR182"/>
      <c r="AS182"/>
      <c r="AT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row>
    <row r="183" spans="1:78" ht="30.4" customHeight="1" x14ac:dyDescent="0.3">
      <c r="A183" s="16" t="s">
        <v>44</v>
      </c>
      <c r="B183" s="4"/>
      <c r="C183" s="4"/>
      <c r="D183" s="22"/>
      <c r="E183"/>
      <c r="F183"/>
      <c r="G183" s="22"/>
      <c r="H183" s="22"/>
      <c r="I183" s="178"/>
      <c r="J183" s="178"/>
      <c r="K183" s="178"/>
      <c r="L183" s="16" t="s">
        <v>43</v>
      </c>
      <c r="M183" s="218" t="s">
        <v>42</v>
      </c>
      <c r="N183" s="218"/>
      <c r="O183" s="178"/>
      <c r="P183" s="178"/>
      <c r="Q183" s="178"/>
      <c r="R183" s="4" t="s">
        <v>43</v>
      </c>
      <c r="S183" s="179" t="s">
        <v>203</v>
      </c>
      <c r="T183" s="179"/>
      <c r="U183" s="4" t="s">
        <v>205</v>
      </c>
      <c r="V183" s="4"/>
      <c r="W183" s="4"/>
      <c r="X183" s="179" t="s">
        <v>42</v>
      </c>
      <c r="Y183" s="179"/>
      <c r="Z183" s="4" t="s">
        <v>204</v>
      </c>
      <c r="AA183" s="4"/>
      <c r="AB183"/>
      <c r="AC183"/>
      <c r="AD183" s="36" t="s">
        <v>47</v>
      </c>
      <c r="AE183" s="178"/>
      <c r="AF183" s="178"/>
      <c r="AG183" s="178"/>
      <c r="AH183" s="4" t="s">
        <v>25</v>
      </c>
      <c r="AI183"/>
      <c r="AJ183"/>
      <c r="AK183"/>
      <c r="AL183"/>
      <c r="AM183"/>
      <c r="AN183"/>
      <c r="AO183"/>
      <c r="AP183"/>
      <c r="AQ183"/>
      <c r="AR183"/>
      <c r="AS183"/>
      <c r="AT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row>
    <row r="184" spans="1:78" ht="30.4" customHeight="1" x14ac:dyDescent="0.25">
      <c r="A184" s="4" t="s">
        <v>50</v>
      </c>
      <c r="B184" s="4"/>
      <c r="C184" s="6"/>
      <c r="D184" s="77"/>
      <c r="E184" s="22"/>
      <c r="F184" s="22"/>
      <c r="G184" s="22"/>
      <c r="H184" s="4"/>
      <c r="I184" s="184"/>
      <c r="J184" s="184"/>
      <c r="K184" s="184"/>
      <c r="L184" s="184"/>
      <c r="M184" s="184"/>
      <c r="N184" s="184"/>
      <c r="O184" s="184"/>
      <c r="P184" s="184"/>
      <c r="Q184" s="184"/>
      <c r="R184" s="184"/>
      <c r="S184" s="184"/>
      <c r="T184" s="184"/>
      <c r="U184"/>
      <c r="V184" s="184"/>
      <c r="W184" s="184"/>
      <c r="X184" s="184"/>
      <c r="Y184" s="184"/>
      <c r="Z184" s="184"/>
      <c r="AA184" s="184"/>
      <c r="AB184" s="184"/>
      <c r="AC184" s="184"/>
      <c r="AD184" s="184"/>
      <c r="AE184" s="184"/>
      <c r="AF184" s="184"/>
      <c r="AG184" s="184"/>
      <c r="AH184"/>
      <c r="AI184" s="184"/>
      <c r="AJ184" s="184"/>
      <c r="AK184" s="184"/>
      <c r="AL184" s="184"/>
      <c r="AM184" s="184"/>
      <c r="AN184" s="184"/>
      <c r="AO184" s="184"/>
      <c r="AP184" s="184"/>
      <c r="AQ184" s="184"/>
      <c r="AR184" s="184"/>
      <c r="AS184" s="184"/>
      <c r="AT184" s="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row>
    <row r="185" spans="1:78" ht="30.4" customHeight="1" x14ac:dyDescent="0.25">
      <c r="A185" s="16" t="s">
        <v>207</v>
      </c>
      <c r="B185" s="73"/>
      <c r="C185" s="73"/>
      <c r="D185" s="8"/>
      <c r="E185" s="19"/>
      <c r="F185" s="19"/>
      <c r="G185" s="19"/>
      <c r="H185" s="8" t="s">
        <v>2</v>
      </c>
      <c r="I185" s="186"/>
      <c r="J185" s="186"/>
      <c r="K185" s="186"/>
      <c r="L185" s="186"/>
      <c r="M185" s="186"/>
      <c r="N185" s="186"/>
      <c r="O185"/>
      <c r="P185"/>
      <c r="Q185"/>
      <c r="R185"/>
      <c r="S185" s="15"/>
      <c r="T185"/>
      <c r="U185"/>
      <c r="V185"/>
      <c r="W185"/>
      <c r="X185"/>
      <c r="Y185"/>
      <c r="Z185"/>
      <c r="AA185"/>
      <c r="AB185"/>
      <c r="AC185"/>
      <c r="AD185"/>
      <c r="AE185"/>
      <c r="AF185"/>
      <c r="AG185"/>
      <c r="AH185"/>
      <c r="AI185"/>
      <c r="AJ185"/>
      <c r="AK185"/>
      <c r="AL185"/>
      <c r="AM185"/>
      <c r="AN185"/>
      <c r="AO185"/>
      <c r="AP185"/>
      <c r="AQ185"/>
      <c r="AR185"/>
      <c r="AS185"/>
      <c r="AT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row>
    <row r="186" spans="1:78" ht="30.4" customHeight="1" x14ac:dyDescent="0.25">
      <c r="A186" s="199" t="s">
        <v>447</v>
      </c>
      <c r="B186" s="199"/>
      <c r="C186" s="199"/>
      <c r="D186" s="199"/>
      <c r="E186" s="199"/>
      <c r="F186" s="199"/>
      <c r="G186" s="199"/>
      <c r="H186" s="7" t="s">
        <v>2</v>
      </c>
      <c r="I186" s="186"/>
      <c r="J186" s="186"/>
      <c r="K186" s="186"/>
      <c r="L186" s="186"/>
      <c r="M186" s="186"/>
      <c r="N186" s="186"/>
      <c r="O186" s="4"/>
      <c r="P186" s="4"/>
      <c r="Q186" s="4"/>
      <c r="R186" s="4"/>
      <c r="S186" s="15"/>
      <c r="T186"/>
      <c r="U186"/>
      <c r="V186" s="4" t="s">
        <v>49</v>
      </c>
      <c r="W186" s="4"/>
      <c r="X186" s="4"/>
      <c r="Y186" s="4"/>
      <c r="Z186" s="4"/>
      <c r="AA186" s="4"/>
      <c r="AB186" s="4"/>
      <c r="AC186" s="184"/>
      <c r="AD186" s="184"/>
      <c r="AE186" s="184"/>
      <c r="AF186" s="184"/>
      <c r="AG186" s="184"/>
      <c r="AH186" s="184"/>
      <c r="AI186" s="184"/>
      <c r="AJ186" s="184"/>
      <c r="AK186" s="184"/>
      <c r="AL186" s="184"/>
      <c r="AM186" s="184"/>
      <c r="AN186" s="184"/>
      <c r="AO186"/>
      <c r="AP186"/>
      <c r="AQ186"/>
      <c r="AR186"/>
      <c r="AS186"/>
      <c r="AT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row>
    <row r="187" spans="1:78" ht="30.4" customHeight="1" x14ac:dyDescent="0.25">
      <c r="A187" s="6" t="s">
        <v>208</v>
      </c>
      <c r="B187" s="74"/>
      <c r="C187" s="74"/>
      <c r="D187" s="75"/>
      <c r="E187" s="19"/>
      <c r="F187" s="19"/>
      <c r="G187" s="19"/>
      <c r="H187" s="4"/>
      <c r="I187" s="203"/>
      <c r="J187" s="203"/>
      <c r="K187" s="203"/>
      <c r="L187" s="203"/>
      <c r="M187" s="203"/>
      <c r="N187" s="203"/>
      <c r="O187" s="8"/>
      <c r="P187" s="8"/>
      <c r="Q187" s="8"/>
      <c r="R187" s="8"/>
      <c r="S187"/>
      <c r="T187"/>
      <c r="U187"/>
      <c r="V187"/>
      <c r="W187"/>
      <c r="X187"/>
      <c r="Y187"/>
      <c r="Z187"/>
      <c r="AA187"/>
      <c r="AB187"/>
      <c r="AC187"/>
      <c r="AD187"/>
      <c r="AE187"/>
      <c r="AF187"/>
      <c r="AG187"/>
      <c r="AH187"/>
      <c r="AI187"/>
      <c r="AJ187"/>
      <c r="AK187"/>
      <c r="AL187"/>
      <c r="AM187"/>
      <c r="AN187"/>
      <c r="AO187"/>
      <c r="AP187"/>
      <c r="AQ187"/>
      <c r="AR187"/>
      <c r="AS187"/>
      <c r="AT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row>
    <row r="188" spans="1:78" ht="30.4" customHeight="1" x14ac:dyDescent="0.25">
      <c r="A188" s="16"/>
      <c r="B188" s="73"/>
      <c r="C188" s="73"/>
      <c r="D188"/>
      <c r="E188"/>
      <c r="F188"/>
      <c r="G188"/>
      <c r="H188"/>
      <c r="I188" s="14"/>
      <c r="J188" s="14"/>
      <c r="K188" s="14"/>
      <c r="L188" s="14"/>
      <c r="M188" s="14"/>
      <c r="N188" s="14"/>
      <c r="O188" s="14"/>
      <c r="P188" s="14"/>
      <c r="Q188" s="14"/>
      <c r="R188" s="14"/>
      <c r="S188"/>
      <c r="T188"/>
      <c r="U188"/>
      <c r="V188"/>
      <c r="W188"/>
      <c r="X188"/>
      <c r="Y188"/>
      <c r="Z188"/>
      <c r="AA188"/>
      <c r="AB188"/>
      <c r="AC188"/>
      <c r="AD188"/>
      <c r="AE188"/>
      <c r="AF188"/>
      <c r="AG188"/>
      <c r="AH188"/>
      <c r="AI188"/>
      <c r="AJ188"/>
      <c r="AK188"/>
      <c r="AL188"/>
      <c r="AM188"/>
      <c r="AN188"/>
      <c r="AO188"/>
      <c r="AP188"/>
      <c r="AQ188"/>
      <c r="AR188"/>
      <c r="AS188"/>
      <c r="AT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row>
    <row r="189" spans="1:78" ht="30.4" customHeight="1" x14ac:dyDescent="0.25">
      <c r="A189" s="14"/>
      <c r="B189" s="14"/>
      <c r="C189" s="14"/>
      <c r="D189" s="78"/>
      <c r="E189" s="79"/>
      <c r="F189" s="79"/>
      <c r="G189" s="209"/>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1"/>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row>
    <row r="190" spans="1:78" ht="30.4" customHeight="1" x14ac:dyDescent="0.2">
      <c r="A190" s="188" t="s">
        <v>52</v>
      </c>
      <c r="B190" s="188"/>
      <c r="C190" s="188"/>
      <c r="D190" s="188"/>
      <c r="E190" s="188"/>
      <c r="F190" s="188"/>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4"/>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row>
    <row r="191" spans="1:78" ht="30.4" customHeight="1" x14ac:dyDescent="0.2">
      <c r="A191" s="188"/>
      <c r="B191" s="188"/>
      <c r="C191" s="188"/>
      <c r="D191" s="188"/>
      <c r="E191" s="188"/>
      <c r="F191" s="188"/>
      <c r="G191" s="212"/>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4"/>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row>
    <row r="192" spans="1:78" ht="30.4" customHeight="1" x14ac:dyDescent="0.2">
      <c r="A192" s="67"/>
      <c r="B192" s="67"/>
      <c r="C192" s="67"/>
      <c r="D192" s="67"/>
      <c r="E192" s="67"/>
      <c r="F192" s="67"/>
      <c r="G192" s="212"/>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4"/>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row>
    <row r="193" spans="1:80" ht="30.4" customHeight="1" x14ac:dyDescent="0.2">
      <c r="A193" s="67"/>
      <c r="B193" s="67"/>
      <c r="C193" s="67"/>
      <c r="D193" s="67"/>
      <c r="E193" s="67"/>
      <c r="F193" s="67"/>
      <c r="G193" s="212"/>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4"/>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row>
    <row r="194" spans="1:80" ht="30.4" customHeight="1" x14ac:dyDescent="0.2">
      <c r="A194" s="67"/>
      <c r="B194" s="67"/>
      <c r="C194" s="67"/>
      <c r="D194" s="67"/>
      <c r="E194" s="67"/>
      <c r="F194" s="67"/>
      <c r="G194" s="215"/>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7"/>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row>
    <row r="195" spans="1:80" ht="30.4" customHeight="1" x14ac:dyDescent="0.25">
      <c r="A195" s="4"/>
      <c r="B195" s="4"/>
      <c r="C195" s="4"/>
      <c r="D195" s="4"/>
      <c r="E195" s="4"/>
      <c r="F195" s="4"/>
      <c r="G195" s="4"/>
      <c r="H195" s="4"/>
      <c r="I195" s="4"/>
      <c r="J195" s="4"/>
      <c r="K195" s="4"/>
      <c r="L195" s="4"/>
      <c r="M195" s="4"/>
      <c r="N195" s="4"/>
      <c r="O195" s="4"/>
      <c r="P195" s="4"/>
      <c r="Q195" s="4"/>
      <c r="R195" s="4"/>
      <c r="S195"/>
      <c r="T195"/>
      <c r="U195"/>
      <c r="V195"/>
      <c r="W195"/>
      <c r="X195"/>
      <c r="Y195"/>
      <c r="Z195"/>
      <c r="AA195"/>
      <c r="AB195"/>
      <c r="AC195"/>
      <c r="AD195"/>
      <c r="AE195"/>
      <c r="AF195"/>
      <c r="AG195"/>
      <c r="AH195"/>
      <c r="AI195"/>
      <c r="AJ195"/>
      <c r="AK195"/>
      <c r="AL195"/>
      <c r="AM195"/>
      <c r="AN195"/>
      <c r="AO195"/>
      <c r="AP195"/>
      <c r="AQ195"/>
      <c r="AR195"/>
      <c r="AS195"/>
      <c r="AT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row>
    <row r="196" spans="1:80" ht="30.4" customHeight="1" x14ac:dyDescent="0.25">
      <c r="A196" s="198" t="s">
        <v>48</v>
      </c>
      <c r="B196" s="198"/>
      <c r="C196" s="198"/>
      <c r="D196" s="198"/>
      <c r="E196" s="198"/>
      <c r="F196" s="198"/>
      <c r="G196" s="198"/>
      <c r="H196" s="184"/>
      <c r="I196" s="184"/>
      <c r="J196" s="184"/>
      <c r="K196" s="184"/>
      <c r="L196" s="184"/>
      <c r="M196" s="184"/>
      <c r="N196" s="184"/>
      <c r="O196" s="184"/>
      <c r="P196" s="184"/>
      <c r="Q196" s="184"/>
      <c r="R196" s="184"/>
      <c r="S196" s="184"/>
      <c r="T196" s="184"/>
      <c r="U196" s="184"/>
      <c r="V196" s="184"/>
      <c r="W196" s="184"/>
      <c r="X196" s="184"/>
      <c r="Y196"/>
      <c r="Z196"/>
      <c r="AA196" s="2" t="s">
        <v>13</v>
      </c>
      <c r="AB196"/>
      <c r="AC196" s="175"/>
      <c r="AD196" s="175"/>
      <c r="AE196" s="175"/>
      <c r="AF196" s="175"/>
      <c r="AG196" s="175"/>
      <c r="AH196" s="175"/>
      <c r="AI196" s="175"/>
      <c r="AJ196" s="175"/>
      <c r="AK196" s="175"/>
      <c r="AL196" s="175"/>
      <c r="AM196"/>
      <c r="AN196"/>
      <c r="AO196"/>
      <c r="AP196"/>
      <c r="AQ196"/>
      <c r="AR196"/>
      <c r="AS196"/>
      <c r="AT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row>
    <row r="197" spans="1:80" ht="20.100000000000001" customHeight="1" x14ac:dyDescent="0.25">
      <c r="A197" s="4"/>
      <c r="B197" s="4"/>
      <c r="C197" s="4"/>
      <c r="D197" s="4"/>
      <c r="E197" s="2"/>
      <c r="F197" s="2"/>
      <c r="G197" s="2"/>
      <c r="H197" s="80" t="s">
        <v>90</v>
      </c>
      <c r="I197" s="2"/>
      <c r="J197" s="2"/>
      <c r="K197" s="2"/>
      <c r="L197" s="4"/>
      <c r="M197" s="4"/>
      <c r="N197" s="4"/>
      <c r="O197" s="4"/>
      <c r="P197" s="81"/>
      <c r="Q197" s="81"/>
      <c r="R197" s="81"/>
      <c r="S197" s="81"/>
      <c r="T197"/>
      <c r="U197"/>
      <c r="V197"/>
      <c r="W197"/>
      <c r="X197"/>
      <c r="Y197"/>
      <c r="Z197"/>
      <c r="AA197"/>
      <c r="AB197"/>
      <c r="AC197"/>
      <c r="AD197"/>
      <c r="AE197"/>
      <c r="AF197"/>
      <c r="AG197"/>
      <c r="AH197"/>
      <c r="AI197"/>
      <c r="AJ197"/>
      <c r="AK197"/>
      <c r="AL197"/>
      <c r="AM197"/>
      <c r="AN197"/>
      <c r="AO197"/>
      <c r="AP197"/>
      <c r="AQ197"/>
      <c r="AR197"/>
      <c r="AS197"/>
      <c r="AT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row>
    <row r="198" spans="1:80" ht="15" customHeight="1" x14ac:dyDescent="0.25">
      <c r="A198" s="4"/>
      <c r="B198" s="4"/>
      <c r="C198" s="4"/>
      <c r="D198" s="2"/>
      <c r="E198" s="2"/>
      <c r="F198" s="2"/>
      <c r="G198" s="2"/>
      <c r="H198" s="2"/>
      <c r="I198" s="2"/>
      <c r="J198" s="2"/>
      <c r="K198" s="2"/>
      <c r="L198" s="4"/>
      <c r="M198" s="4"/>
      <c r="N198" s="4"/>
      <c r="O198" s="4"/>
      <c r="P198" s="81"/>
      <c r="Q198" s="81"/>
      <c r="R198" s="81"/>
      <c r="S198" s="81"/>
      <c r="T198"/>
      <c r="U198"/>
      <c r="V198"/>
      <c r="W198"/>
      <c r="X198"/>
      <c r="Y198"/>
      <c r="Z198"/>
      <c r="AA198"/>
      <c r="AB198"/>
      <c r="AC198"/>
      <c r="AD198"/>
      <c r="AE198"/>
      <c r="AF198"/>
      <c r="AG198"/>
      <c r="AH198"/>
      <c r="AI198"/>
      <c r="AJ198"/>
      <c r="AK198"/>
      <c r="AL198"/>
      <c r="AM198"/>
      <c r="AN198"/>
      <c r="AO198"/>
      <c r="AP198"/>
      <c r="AQ198"/>
      <c r="AR198"/>
      <c r="AS198"/>
      <c r="AT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row>
    <row r="199" spans="1:80" ht="70.5" customHeight="1" x14ac:dyDescent="0.25">
      <c r="A199" s="208" t="s">
        <v>681</v>
      </c>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c r="AQ199" s="208"/>
      <c r="AR199" s="208"/>
      <c r="AS199" s="208"/>
      <c r="AT199" s="208"/>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row>
    <row r="200" spans="1:80" ht="15" customHeight="1" x14ac:dyDescent="0.25">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row>
    <row r="201" spans="1:80" s="30" customFormat="1" ht="41.1" customHeight="1" x14ac:dyDescent="0.25">
      <c r="A201" s="207" t="s">
        <v>88</v>
      </c>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163"/>
      <c r="AV201" s="163"/>
      <c r="AW201" s="163"/>
      <c r="AX201" s="163"/>
      <c r="AY201" s="163"/>
      <c r="AZ201" s="163"/>
      <c r="BA201" s="163"/>
      <c r="BB201" s="163"/>
      <c r="BC201" s="163"/>
      <c r="BD201" s="163"/>
      <c r="BE201" s="163"/>
      <c r="BF201" s="163"/>
      <c r="BG201" s="163"/>
      <c r="BH201" s="163"/>
      <c r="BI201" s="163"/>
      <c r="BJ201" s="163"/>
      <c r="BK201" s="163"/>
      <c r="BL201" s="163"/>
      <c r="BM201" s="163"/>
      <c r="BN201" s="163"/>
      <c r="BO201" s="163"/>
      <c r="BP201" s="163"/>
      <c r="BQ201" s="163"/>
      <c r="BR201" s="163"/>
      <c r="BS201" s="163"/>
      <c r="BT201" s="163"/>
      <c r="BU201" s="163"/>
      <c r="BV201" s="163"/>
      <c r="BW201" s="163"/>
      <c r="BX201" s="163"/>
      <c r="BY201" s="163"/>
      <c r="BZ201" s="163"/>
      <c r="CA201" s="163"/>
      <c r="CB201" s="163"/>
    </row>
    <row r="202" spans="1:80" ht="30.4" customHeight="1" x14ac:dyDescent="0.25">
      <c r="A202" s="172" t="s">
        <v>680</v>
      </c>
      <c r="B202" s="4"/>
      <c r="C202" s="4"/>
      <c r="D202" s="4"/>
      <c r="E202" s="4"/>
      <c r="F202" s="4"/>
      <c r="G202" s="4"/>
      <c r="H202" s="4"/>
      <c r="I202" s="4"/>
      <c r="J202" s="4"/>
      <c r="K202" s="4"/>
      <c r="L202" s="4"/>
      <c r="M202" s="4"/>
      <c r="N202" s="4"/>
      <c r="O202" s="4"/>
      <c r="P202" s="4"/>
      <c r="Q202" s="4"/>
      <c r="R202" s="4"/>
      <c r="S202"/>
      <c r="T202"/>
      <c r="U202"/>
      <c r="V202"/>
      <c r="W202"/>
      <c r="X202"/>
      <c r="Y202"/>
      <c r="Z202"/>
      <c r="AA202"/>
      <c r="AB202"/>
      <c r="AC202"/>
      <c r="AD202"/>
      <c r="AE202"/>
      <c r="AF202"/>
      <c r="AG202"/>
      <c r="AH202"/>
      <c r="AI202"/>
      <c r="AJ202"/>
      <c r="AK202"/>
      <c r="AL202"/>
      <c r="AM202"/>
      <c r="AN202"/>
      <c r="AO202"/>
      <c r="AP202"/>
      <c r="AQ202"/>
      <c r="AR202"/>
      <c r="AS202"/>
      <c r="AT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row>
    <row r="203" spans="1:80" ht="20.25" customHeight="1" x14ac:dyDescent="0.25">
      <c r="A203" s="31"/>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row>
    <row r="204" spans="1:80" ht="20.25" customHeight="1" x14ac:dyDescent="0.25">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row>
    <row r="205" spans="1:80" ht="20.25" customHeight="1" x14ac:dyDescent="0.2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row>
    <row r="206" spans="1:80" ht="20.25" customHeight="1" x14ac:dyDescent="0.25">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row>
    <row r="207" spans="1:80" ht="20.25" customHeight="1" x14ac:dyDescent="0.25">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row>
    <row r="208" spans="1:80" ht="20.25" customHeight="1" x14ac:dyDescent="0.25">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row>
    <row r="209" spans="48:78" ht="20.25" customHeight="1" x14ac:dyDescent="0.25">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row>
    <row r="210" spans="48:78" ht="20.25" customHeight="1" x14ac:dyDescent="0.25">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row>
    <row r="211" spans="48:78" ht="20.25" customHeight="1" x14ac:dyDescent="0.25">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row>
    <row r="212" spans="48:78" ht="20.25" customHeight="1" x14ac:dyDescent="0.25">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row>
    <row r="213" spans="48:78" ht="20.25" customHeight="1" x14ac:dyDescent="0.25">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row>
    <row r="214" spans="48:78" ht="20.25" customHeight="1" x14ac:dyDescent="0.25">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row>
    <row r="215" spans="48:78" ht="20.25" customHeight="1" x14ac:dyDescent="0.2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row>
    <row r="216" spans="48:78" ht="20.25" customHeight="1" x14ac:dyDescent="0.25">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row>
    <row r="217" spans="48:78" ht="20.25" customHeight="1" x14ac:dyDescent="0.25">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row>
    <row r="218" spans="48:78" ht="20.25" customHeight="1" x14ac:dyDescent="0.25">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row>
    <row r="219" spans="48:78" ht="20.25" customHeight="1" x14ac:dyDescent="0.25">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row>
    <row r="220" spans="48:78" ht="20.25" customHeight="1" x14ac:dyDescent="0.25">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row>
    <row r="221" spans="48:78" ht="20.25" customHeight="1" x14ac:dyDescent="0.25">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row>
    <row r="222" spans="48:78" ht="20.25" customHeight="1" x14ac:dyDescent="0.25">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row>
    <row r="223" spans="48:78" ht="20.25" customHeight="1" x14ac:dyDescent="0.25">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row>
    <row r="224" spans="48:78" ht="20.25" customHeight="1" x14ac:dyDescent="0.25">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row>
    <row r="225" spans="48:78" ht="20.25" customHeight="1" x14ac:dyDescent="0.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row>
    <row r="226" spans="48:78" ht="20.25" customHeight="1" x14ac:dyDescent="0.25">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row>
    <row r="227" spans="48:78" ht="20.25" customHeight="1" x14ac:dyDescent="0.25">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row>
    <row r="228" spans="48:78" ht="20.25" customHeight="1" x14ac:dyDescent="0.25">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row>
    <row r="229" spans="48:78" ht="20.25" customHeight="1" x14ac:dyDescent="0.25">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row>
    <row r="230" spans="48:78" ht="20.25" customHeight="1" x14ac:dyDescent="0.25">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row>
    <row r="231" spans="48:78" ht="20.25" customHeight="1" x14ac:dyDescent="0.25">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row>
    <row r="232" spans="48:78" ht="20.25" customHeight="1" x14ac:dyDescent="0.25">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row>
    <row r="233" spans="48:78" ht="20.25" customHeight="1" x14ac:dyDescent="0.25">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row>
    <row r="234" spans="48:78" ht="20.25" customHeight="1" x14ac:dyDescent="0.25">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row>
    <row r="235" spans="48:78" ht="20.25" customHeight="1" x14ac:dyDescent="0.2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row>
    <row r="236" spans="48:78" ht="20.25" customHeight="1" x14ac:dyDescent="0.25">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row>
    <row r="237" spans="48:78" ht="20.25" customHeight="1" x14ac:dyDescent="0.25">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row>
    <row r="238" spans="48:78" ht="20.25" customHeight="1" x14ac:dyDescent="0.25">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row>
    <row r="239" spans="48:78" ht="20.25" customHeight="1" x14ac:dyDescent="0.25">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row>
    <row r="240" spans="48:78" ht="20.25" customHeight="1" x14ac:dyDescent="0.25">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row>
    <row r="241" spans="48:78" ht="20.25" customHeight="1" x14ac:dyDescent="0.25">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row>
    <row r="242" spans="48:78" ht="20.25" customHeight="1" x14ac:dyDescent="0.25">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row>
    <row r="243" spans="48:78" ht="20.25" customHeight="1" x14ac:dyDescent="0.25">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row>
    <row r="244" spans="48:78" ht="20.25" customHeight="1" x14ac:dyDescent="0.25">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row>
    <row r="245" spans="48:78" ht="20.25" customHeight="1" x14ac:dyDescent="0.2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row>
    <row r="246" spans="48:78" ht="20.25" customHeight="1" x14ac:dyDescent="0.25">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row>
    <row r="247" spans="48:78" ht="20.25" customHeight="1" x14ac:dyDescent="0.25">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row>
    <row r="248" spans="48:78" ht="20.25" customHeight="1" x14ac:dyDescent="0.25">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row>
    <row r="249" spans="48:78" ht="20.25" customHeight="1" x14ac:dyDescent="0.25">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row>
    <row r="250" spans="48:78" ht="20.25" customHeight="1" x14ac:dyDescent="0.25">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row>
    <row r="251" spans="48:78" ht="20.25" customHeight="1" x14ac:dyDescent="0.25">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row>
    <row r="252" spans="48:78" ht="20.25" customHeight="1" x14ac:dyDescent="0.25">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row>
    <row r="253" spans="48:78" ht="20.25" customHeight="1" x14ac:dyDescent="0.25">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row>
    <row r="254" spans="48:78" ht="20.25" customHeight="1" x14ac:dyDescent="0.25">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row>
    <row r="255" spans="48:78" ht="20.25" customHeight="1" x14ac:dyDescent="0.2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row>
    <row r="256" spans="48:78" ht="20.25" customHeight="1" x14ac:dyDescent="0.25">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row>
    <row r="257" spans="48:78" ht="20.25" customHeight="1" x14ac:dyDescent="0.25">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row>
    <row r="258" spans="48:78" ht="20.25" customHeight="1" x14ac:dyDescent="0.25">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row>
    <row r="259" spans="48:78" ht="20.25" customHeight="1" x14ac:dyDescent="0.25">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row>
    <row r="260" spans="48:78" ht="20.25" customHeight="1" x14ac:dyDescent="0.25">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row>
    <row r="261" spans="48:78" ht="20.25" customHeight="1" x14ac:dyDescent="0.25">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row>
    <row r="262" spans="48:78" ht="20.25" customHeight="1" x14ac:dyDescent="0.25">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row>
    <row r="263" spans="48:78" ht="20.25" customHeight="1" x14ac:dyDescent="0.25">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row>
    <row r="264" spans="48:78" ht="20.25" customHeight="1" x14ac:dyDescent="0.25">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row>
    <row r="265" spans="48:78" ht="20.25" customHeight="1" x14ac:dyDescent="0.2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row>
    <row r="266" spans="48:78" ht="20.25" customHeight="1" x14ac:dyDescent="0.25">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row>
    <row r="267" spans="48:78" ht="20.25" customHeight="1" x14ac:dyDescent="0.25">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row>
    <row r="268" spans="48:78" ht="20.25" customHeight="1" x14ac:dyDescent="0.25">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row>
    <row r="269" spans="48:78" ht="20.25" customHeight="1" x14ac:dyDescent="0.25">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row>
    <row r="270" spans="48:78" ht="20.25" customHeight="1" x14ac:dyDescent="0.25">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row>
    <row r="271" spans="48:78" ht="20.25" customHeight="1" x14ac:dyDescent="0.25">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row>
    <row r="272" spans="48:78" ht="20.25" customHeight="1" x14ac:dyDescent="0.25">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row>
    <row r="273" spans="48:78" ht="20.25" customHeight="1" x14ac:dyDescent="0.25">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row>
    <row r="274" spans="48:78" ht="20.25" customHeight="1" x14ac:dyDescent="0.25">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row>
    <row r="275" spans="48:78" ht="20.25" customHeight="1" x14ac:dyDescent="0.2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row>
    <row r="276" spans="48:78" ht="20.25" customHeight="1" x14ac:dyDescent="0.25">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row>
    <row r="277" spans="48:78" ht="20.25" customHeight="1" x14ac:dyDescent="0.25">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row>
    <row r="278" spans="48:78" ht="20.25" customHeight="1" x14ac:dyDescent="0.25">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row>
    <row r="279" spans="48:78" ht="20.25" customHeight="1" x14ac:dyDescent="0.25">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row>
    <row r="280" spans="48:78" ht="20.25" customHeight="1" x14ac:dyDescent="0.25">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row>
    <row r="281" spans="48:78" ht="20.25" customHeight="1" x14ac:dyDescent="0.25">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row>
    <row r="282" spans="48:78" ht="20.25" customHeight="1" x14ac:dyDescent="0.25">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row>
    <row r="283" spans="48:78" ht="20.25" customHeight="1" x14ac:dyDescent="0.25">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row>
    <row r="284" spans="48:78" ht="20.25" customHeight="1" x14ac:dyDescent="0.25">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row>
    <row r="285" spans="48:78" ht="20.25" customHeight="1" x14ac:dyDescent="0.2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row>
    <row r="286" spans="48:78" ht="20.25" customHeight="1" x14ac:dyDescent="0.25">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row>
    <row r="287" spans="48:78" ht="20.25" customHeight="1" x14ac:dyDescent="0.25">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row>
    <row r="288" spans="48:78" ht="20.25" customHeight="1" x14ac:dyDescent="0.25">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row>
    <row r="289" spans="48:78" ht="20.25" customHeight="1" x14ac:dyDescent="0.25">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row>
    <row r="290" spans="48:78" ht="20.25" customHeight="1" x14ac:dyDescent="0.25">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row>
    <row r="291" spans="48:78" ht="20.25" customHeight="1" x14ac:dyDescent="0.25">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row>
    <row r="292" spans="48:78" ht="20.25" customHeight="1" x14ac:dyDescent="0.25">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row>
    <row r="293" spans="48:78" ht="20.25" customHeight="1" x14ac:dyDescent="0.25">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row>
    <row r="294" spans="48:78" ht="20.25" customHeight="1" x14ac:dyDescent="0.25">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row>
    <row r="295" spans="48:78" ht="20.25" customHeight="1" x14ac:dyDescent="0.2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row>
    <row r="296" spans="48:78" ht="20.25" customHeight="1" x14ac:dyDescent="0.25">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row>
    <row r="297" spans="48:78" ht="20.25" customHeight="1" x14ac:dyDescent="0.25">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row>
    <row r="298" spans="48:78" ht="20.25" customHeight="1" x14ac:dyDescent="0.25">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row>
    <row r="299" spans="48:78" ht="20.25" customHeight="1" x14ac:dyDescent="0.25">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row>
    <row r="300" spans="48:78" ht="20.25" customHeight="1" x14ac:dyDescent="0.25">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row>
    <row r="301" spans="48:78" ht="20.25" customHeight="1" x14ac:dyDescent="0.25">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row>
    <row r="302" spans="48:78" ht="20.25" customHeight="1" x14ac:dyDescent="0.25">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row>
    <row r="303" spans="48:78" ht="20.25" customHeight="1" x14ac:dyDescent="0.25">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row>
    <row r="304" spans="48:78" ht="20.25" customHeight="1" x14ac:dyDescent="0.25">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row>
    <row r="305" spans="48:78" ht="20.25" customHeight="1" x14ac:dyDescent="0.2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row>
    <row r="306" spans="48:78" ht="20.25" customHeight="1" x14ac:dyDescent="0.25">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row>
    <row r="307" spans="48:78" ht="20.25" customHeight="1" x14ac:dyDescent="0.25">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row>
    <row r="308" spans="48:78" ht="20.25" customHeight="1" x14ac:dyDescent="0.25">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row>
    <row r="309" spans="48:78" ht="20.25" customHeight="1" x14ac:dyDescent="0.25">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row>
    <row r="310" spans="48:78" ht="20.25" customHeight="1" x14ac:dyDescent="0.25">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row>
    <row r="311" spans="48:78" ht="20.25" customHeight="1" x14ac:dyDescent="0.25">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row>
    <row r="312" spans="48:78" ht="20.25" customHeight="1" x14ac:dyDescent="0.25">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row>
    <row r="313" spans="48:78" ht="20.25" customHeight="1" x14ac:dyDescent="0.25">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row>
    <row r="314" spans="48:78" ht="20.25" customHeight="1" x14ac:dyDescent="0.25">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row>
    <row r="315" spans="48:78" ht="20.25" customHeight="1" x14ac:dyDescent="0.2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row>
    <row r="316" spans="48:78" ht="20.25" customHeight="1" x14ac:dyDescent="0.25">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row>
    <row r="317" spans="48:78" ht="20.25" customHeight="1" x14ac:dyDescent="0.25">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row>
    <row r="318" spans="48:78" ht="20.25" customHeight="1" x14ac:dyDescent="0.25">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row>
    <row r="319" spans="48:78" ht="20.25" customHeight="1" x14ac:dyDescent="0.25">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row>
    <row r="320" spans="48:78" ht="20.25" customHeight="1" x14ac:dyDescent="0.25">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row>
    <row r="321" spans="48:78" ht="20.25" customHeight="1" x14ac:dyDescent="0.25">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row>
    <row r="322" spans="48:78" ht="20.25" customHeight="1" x14ac:dyDescent="0.25">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row>
    <row r="323" spans="48:78" ht="20.25" customHeight="1" x14ac:dyDescent="0.25">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row>
    <row r="324" spans="48:78" ht="20.25" customHeight="1" x14ac:dyDescent="0.25">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row>
    <row r="325" spans="48:78" ht="20.25" customHeight="1" x14ac:dyDescent="0.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row>
    <row r="326" spans="48:78" ht="20.25" customHeight="1" x14ac:dyDescent="0.25">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row>
    <row r="327" spans="48:78" ht="20.25" customHeight="1" x14ac:dyDescent="0.25">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row>
    <row r="328" spans="48:78" ht="20.25" customHeight="1" x14ac:dyDescent="0.25">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row>
    <row r="329" spans="48:78" ht="20.25" customHeight="1" x14ac:dyDescent="0.25">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row>
    <row r="330" spans="48:78" ht="20.25" customHeight="1" x14ac:dyDescent="0.25">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row>
    <row r="331" spans="48:78" ht="20.25" customHeight="1" x14ac:dyDescent="0.25">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row>
    <row r="332" spans="48:78" ht="20.25" customHeight="1" x14ac:dyDescent="0.25">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row>
    <row r="333" spans="48:78" ht="20.25" customHeight="1" x14ac:dyDescent="0.25">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row>
    <row r="334" spans="48:78" ht="20.25" customHeight="1" x14ac:dyDescent="0.25">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row>
    <row r="335" spans="48:78" ht="20.25" customHeight="1" x14ac:dyDescent="0.2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row>
    <row r="336" spans="48:78" ht="20.25" customHeight="1" x14ac:dyDescent="0.25">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row>
    <row r="337" spans="48:78" ht="20.25" customHeight="1" x14ac:dyDescent="0.25">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row>
    <row r="338" spans="48:78" ht="20.25" customHeight="1" x14ac:dyDescent="0.25">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row>
    <row r="339" spans="48:78" ht="20.25" customHeight="1" x14ac:dyDescent="0.25">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row>
    <row r="340" spans="48:78" ht="20.25" customHeight="1" x14ac:dyDescent="0.25">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row>
    <row r="341" spans="48:78" ht="20.25" customHeight="1" x14ac:dyDescent="0.25">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row>
    <row r="342" spans="48:78" ht="20.25" customHeight="1" x14ac:dyDescent="0.25">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row>
    <row r="343" spans="48:78" ht="20.25" customHeight="1" x14ac:dyDescent="0.25">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row>
    <row r="344" spans="48:78" ht="20.25" customHeight="1" x14ac:dyDescent="0.25">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row>
    <row r="345" spans="48:78" ht="20.25" customHeight="1" x14ac:dyDescent="0.2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row>
    <row r="346" spans="48:78" ht="20.25" customHeight="1" x14ac:dyDescent="0.25">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row>
    <row r="347" spans="48:78" ht="20.25" customHeight="1" x14ac:dyDescent="0.25">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row>
    <row r="348" spans="48:78" ht="20.25" customHeight="1" x14ac:dyDescent="0.25">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row>
    <row r="349" spans="48:78" ht="20.25" customHeight="1" x14ac:dyDescent="0.25">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row>
    <row r="350" spans="48:78" ht="20.25" customHeight="1" x14ac:dyDescent="0.25">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row>
    <row r="351" spans="48:78" ht="20.25" customHeight="1" x14ac:dyDescent="0.25">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row>
    <row r="352" spans="48:78" ht="20.25" customHeight="1" x14ac:dyDescent="0.25">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row>
    <row r="353" spans="48:78" ht="20.25" customHeight="1" x14ac:dyDescent="0.25">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row>
    <row r="354" spans="48:78" ht="20.25" customHeight="1" x14ac:dyDescent="0.25">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row>
    <row r="355" spans="48:78" ht="20.25" customHeight="1" x14ac:dyDescent="0.2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row>
    <row r="356" spans="48:78" ht="20.25" customHeight="1" x14ac:dyDescent="0.25">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row>
    <row r="357" spans="48:78" ht="20.25" customHeight="1" x14ac:dyDescent="0.25">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row>
    <row r="358" spans="48:78" ht="20.25" customHeight="1" x14ac:dyDescent="0.25">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row>
    <row r="359" spans="48:78" ht="20.25" customHeight="1" x14ac:dyDescent="0.25">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row>
    <row r="360" spans="48:78" ht="20.25" customHeight="1" x14ac:dyDescent="0.25">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row>
    <row r="361" spans="48:78" ht="20.25" customHeight="1" x14ac:dyDescent="0.25">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row>
    <row r="362" spans="48:78" ht="20.25" customHeight="1" x14ac:dyDescent="0.25">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row>
    <row r="363" spans="48:78" ht="20.25" customHeight="1" x14ac:dyDescent="0.25">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row>
    <row r="364" spans="48:78" ht="20.25" customHeight="1" x14ac:dyDescent="0.25">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row>
    <row r="365" spans="48:78" ht="20.25" customHeight="1" x14ac:dyDescent="0.2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row>
    <row r="366" spans="48:78" ht="20.25" customHeight="1" x14ac:dyDescent="0.25">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row>
    <row r="367" spans="48:78" ht="20.25" customHeight="1" x14ac:dyDescent="0.25">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row>
    <row r="368" spans="48:78" ht="20.25" customHeight="1" x14ac:dyDescent="0.25">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row>
    <row r="369" spans="48:78" ht="20.25" customHeight="1" x14ac:dyDescent="0.25">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row>
    <row r="370" spans="48:78" ht="20.25" customHeight="1" x14ac:dyDescent="0.25">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row>
    <row r="371" spans="48:78" ht="20.25" customHeight="1" x14ac:dyDescent="0.25">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row>
    <row r="372" spans="48:78" ht="20.25" customHeight="1" x14ac:dyDescent="0.25">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row>
    <row r="373" spans="48:78" ht="20.25" customHeight="1" x14ac:dyDescent="0.25">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row>
    <row r="374" spans="48:78" ht="20.25" customHeight="1" x14ac:dyDescent="0.25">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row>
    <row r="375" spans="48:78" ht="20.25" customHeight="1" x14ac:dyDescent="0.2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row>
    <row r="376" spans="48:78" ht="20.25" customHeight="1" x14ac:dyDescent="0.25">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row>
    <row r="377" spans="48:78" ht="20.25" customHeight="1" x14ac:dyDescent="0.25">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row>
    <row r="378" spans="48:78" ht="20.25" customHeight="1" x14ac:dyDescent="0.25">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row>
    <row r="379" spans="48:78" ht="20.25" customHeight="1" x14ac:dyDescent="0.25">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row>
    <row r="380" spans="48:78" ht="20.25" customHeight="1" x14ac:dyDescent="0.25">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row>
    <row r="381" spans="48:78" ht="20.25" customHeight="1" x14ac:dyDescent="0.25">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row>
    <row r="382" spans="48:78" ht="20.25" customHeight="1" x14ac:dyDescent="0.25">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row>
    <row r="383" spans="48:78" ht="20.25" customHeight="1" x14ac:dyDescent="0.25">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row>
    <row r="384" spans="48:78" ht="20.25" customHeight="1" x14ac:dyDescent="0.25">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row>
    <row r="385" spans="48:78" ht="20.25" customHeight="1" x14ac:dyDescent="0.2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row>
    <row r="386" spans="48:78" ht="20.25" customHeight="1" x14ac:dyDescent="0.25">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row>
    <row r="387" spans="48:78" ht="20.25" customHeight="1" x14ac:dyDescent="0.25">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row>
    <row r="388" spans="48:78" ht="20.25" customHeight="1" x14ac:dyDescent="0.25">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row>
    <row r="389" spans="48:78" ht="20.25" customHeight="1" x14ac:dyDescent="0.25">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row>
    <row r="390" spans="48:78" ht="20.25" customHeight="1" x14ac:dyDescent="0.25">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row>
    <row r="391" spans="48:78" ht="20.25" customHeight="1" x14ac:dyDescent="0.25">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row>
    <row r="392" spans="48:78" ht="20.25" customHeight="1" x14ac:dyDescent="0.25">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row>
    <row r="393" spans="48:78" ht="20.25" customHeight="1" x14ac:dyDescent="0.25">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row>
    <row r="394" spans="48:78" ht="20.25" customHeight="1" x14ac:dyDescent="0.25">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row>
    <row r="395" spans="48:78" ht="20.25" customHeight="1" x14ac:dyDescent="0.2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row>
    <row r="396" spans="48:78" ht="20.25" customHeight="1" x14ac:dyDescent="0.25">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row>
    <row r="397" spans="48:78" ht="20.25" customHeight="1" x14ac:dyDescent="0.25">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row>
    <row r="398" spans="48:78" ht="20.25" customHeight="1" x14ac:dyDescent="0.25">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row>
    <row r="399" spans="48:78" ht="20.25" customHeight="1" x14ac:dyDescent="0.25">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row>
    <row r="400" spans="48:78" ht="20.25" customHeight="1" x14ac:dyDescent="0.25">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row>
    <row r="401" spans="48:78" ht="20.25" customHeight="1" x14ac:dyDescent="0.25">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row>
    <row r="402" spans="48:78" ht="20.25" customHeight="1" x14ac:dyDescent="0.25">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row>
    <row r="403" spans="48:78" ht="20.25" customHeight="1" x14ac:dyDescent="0.25">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row>
    <row r="404" spans="48:78" ht="20.25" customHeight="1" x14ac:dyDescent="0.25">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row>
    <row r="405" spans="48:78" ht="20.25" customHeight="1" x14ac:dyDescent="0.2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row>
    <row r="406" spans="48:78" ht="20.25" customHeight="1" x14ac:dyDescent="0.25">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row>
    <row r="407" spans="48:78" ht="20.25" customHeight="1" x14ac:dyDescent="0.25">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row>
    <row r="408" spans="48:78" ht="20.25" customHeight="1" x14ac:dyDescent="0.25">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row>
    <row r="409" spans="48:78" ht="20.25" customHeight="1" x14ac:dyDescent="0.25">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row>
    <row r="410" spans="48:78" ht="20.25" customHeight="1" x14ac:dyDescent="0.25">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row>
    <row r="411" spans="48:78" ht="20.25" customHeight="1" x14ac:dyDescent="0.25">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row>
    <row r="412" spans="48:78" ht="20.25" customHeight="1" x14ac:dyDescent="0.25">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row>
    <row r="413" spans="48:78" ht="20.25" customHeight="1" x14ac:dyDescent="0.25">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row>
    <row r="414" spans="48:78" ht="20.25" customHeight="1" x14ac:dyDescent="0.25">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row>
    <row r="415" spans="48:78" ht="20.25" customHeight="1" x14ac:dyDescent="0.2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row>
    <row r="416" spans="48:78" ht="20.25" customHeight="1" x14ac:dyDescent="0.25">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row>
    <row r="417" spans="48:78" ht="20.25" customHeight="1" x14ac:dyDescent="0.25">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row>
    <row r="418" spans="48:78" ht="20.25" customHeight="1" x14ac:dyDescent="0.25">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row>
    <row r="419" spans="48:78" ht="20.25" customHeight="1" x14ac:dyDescent="0.25">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row>
    <row r="420" spans="48:78" ht="20.25" customHeight="1" x14ac:dyDescent="0.25">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row>
    <row r="421" spans="48:78" ht="20.25" customHeight="1" x14ac:dyDescent="0.25">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row>
    <row r="422" spans="48:78" ht="20.25" customHeight="1" x14ac:dyDescent="0.25">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row>
    <row r="423" spans="48:78" ht="20.25" customHeight="1" x14ac:dyDescent="0.25">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row>
    <row r="424" spans="48:78" ht="20.25" customHeight="1" x14ac:dyDescent="0.25">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row>
    <row r="425" spans="48:78" ht="20.25" customHeight="1" x14ac:dyDescent="0.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row>
    <row r="426" spans="48:78" ht="20.25" customHeight="1" x14ac:dyDescent="0.25">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row>
    <row r="427" spans="48:78" ht="20.25" customHeight="1" x14ac:dyDescent="0.25">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row>
    <row r="428" spans="48:78" ht="20.25" customHeight="1" x14ac:dyDescent="0.25">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row>
    <row r="429" spans="48:78" ht="20.25" customHeight="1" x14ac:dyDescent="0.25">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row>
    <row r="430" spans="48:78" ht="20.25" customHeight="1" x14ac:dyDescent="0.25">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row>
    <row r="431" spans="48:78" ht="20.25" customHeight="1" x14ac:dyDescent="0.25">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row>
    <row r="432" spans="48:78" ht="20.25" customHeight="1" x14ac:dyDescent="0.25">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row>
    <row r="433" spans="48:78" ht="20.25" customHeight="1" x14ac:dyDescent="0.25">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row>
    <row r="434" spans="48:78" ht="20.25" customHeight="1" x14ac:dyDescent="0.25">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row>
    <row r="435" spans="48:78" ht="20.25" customHeight="1" x14ac:dyDescent="0.2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row>
    <row r="436" spans="48:78" ht="20.25" customHeight="1" x14ac:dyDescent="0.25">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row>
    <row r="437" spans="48:78" ht="20.25" customHeight="1" x14ac:dyDescent="0.25">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row>
    <row r="438" spans="48:78" ht="20.25" customHeight="1" x14ac:dyDescent="0.25">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row>
    <row r="439" spans="48:78" ht="20.25" customHeight="1" x14ac:dyDescent="0.25">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row>
    <row r="440" spans="48:78" ht="20.25" customHeight="1" x14ac:dyDescent="0.25">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row>
    <row r="441" spans="48:78" ht="20.25" customHeight="1" x14ac:dyDescent="0.25">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row>
    <row r="442" spans="48:78" ht="20.25" customHeight="1" x14ac:dyDescent="0.25">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row>
    <row r="443" spans="48:78" ht="20.25" customHeight="1" x14ac:dyDescent="0.25">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row>
    <row r="444" spans="48:78" ht="20.25" customHeight="1" x14ac:dyDescent="0.25">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row>
    <row r="445" spans="48:78" ht="20.25" customHeight="1" x14ac:dyDescent="0.2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row>
    <row r="446" spans="48:78" ht="20.25" customHeight="1" x14ac:dyDescent="0.25">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row>
    <row r="447" spans="48:78" ht="20.25" customHeight="1" x14ac:dyDescent="0.25">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row>
    <row r="448" spans="48:78" ht="20.25" customHeight="1" x14ac:dyDescent="0.25">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row>
    <row r="449" spans="48:78" ht="20.25" customHeight="1" x14ac:dyDescent="0.25">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row>
    <row r="450" spans="48:78" ht="20.25" customHeight="1" x14ac:dyDescent="0.25">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row>
    <row r="451" spans="48:78" ht="20.25" customHeight="1" x14ac:dyDescent="0.25">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row>
    <row r="452" spans="48:78" ht="20.25" customHeight="1" x14ac:dyDescent="0.25">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row>
    <row r="453" spans="48:78" ht="20.25" customHeight="1" x14ac:dyDescent="0.25">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row>
    <row r="454" spans="48:78" ht="20.25" customHeight="1" x14ac:dyDescent="0.25">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row>
    <row r="455" spans="48:78" ht="20.25" customHeight="1" x14ac:dyDescent="0.2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row>
    <row r="456" spans="48:78" ht="20.25" customHeight="1" x14ac:dyDescent="0.25">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row>
    <row r="457" spans="48:78" ht="20.25" customHeight="1" x14ac:dyDescent="0.25">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row>
    <row r="458" spans="48:78" ht="20.25" customHeight="1" x14ac:dyDescent="0.25">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row>
    <row r="459" spans="48:78" ht="20.25" customHeight="1" x14ac:dyDescent="0.25">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row>
    <row r="460" spans="48:78" ht="20.25" customHeight="1" x14ac:dyDescent="0.25">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row>
    <row r="461" spans="48:78" ht="20.25" customHeight="1" x14ac:dyDescent="0.25">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row>
    <row r="462" spans="48:78" ht="20.25" customHeight="1" x14ac:dyDescent="0.25">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row>
    <row r="463" spans="48:78" ht="20.25" customHeight="1" x14ac:dyDescent="0.25">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row>
    <row r="464" spans="48:78" ht="20.25" customHeight="1" x14ac:dyDescent="0.25">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row>
    <row r="465" spans="48:78" ht="20.25" customHeight="1" x14ac:dyDescent="0.2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row>
    <row r="466" spans="48:78" ht="20.25" customHeight="1" x14ac:dyDescent="0.25">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row>
    <row r="467" spans="48:78" ht="20.25" customHeight="1" x14ac:dyDescent="0.25">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row>
    <row r="468" spans="48:78" ht="20.25" customHeight="1" x14ac:dyDescent="0.25">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row>
    <row r="469" spans="48:78" ht="20.25" customHeight="1" x14ac:dyDescent="0.25">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row>
    <row r="470" spans="48:78" ht="20.25" customHeight="1" x14ac:dyDescent="0.25">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row>
    <row r="471" spans="48:78" ht="20.25" customHeight="1" x14ac:dyDescent="0.25">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row>
    <row r="472" spans="48:78" ht="20.25" customHeight="1" x14ac:dyDescent="0.25">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row>
    <row r="473" spans="48:78" ht="20.25" customHeight="1" x14ac:dyDescent="0.25">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row>
    <row r="474" spans="48:78" ht="20.25" customHeight="1" x14ac:dyDescent="0.25">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row>
    <row r="475" spans="48:78" ht="20.25" customHeight="1" x14ac:dyDescent="0.2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row>
    <row r="476" spans="48:78" ht="20.25" customHeight="1" x14ac:dyDescent="0.25">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row>
    <row r="477" spans="48:78" ht="20.25" customHeight="1" x14ac:dyDescent="0.25">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row>
    <row r="478" spans="48:78" ht="20.25" customHeight="1" x14ac:dyDescent="0.25">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row>
    <row r="479" spans="48:78" ht="20.25" customHeight="1" x14ac:dyDescent="0.25">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row>
    <row r="480" spans="48:78" ht="20.25" customHeight="1" x14ac:dyDescent="0.25">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row>
    <row r="481" spans="48:78" ht="20.25" customHeight="1" x14ac:dyDescent="0.25">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row>
    <row r="482" spans="48:78" ht="20.25" customHeight="1" x14ac:dyDescent="0.25">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row>
    <row r="483" spans="48:78" ht="20.25" customHeight="1" x14ac:dyDescent="0.25">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row>
    <row r="484" spans="48:78" ht="20.25" customHeight="1" x14ac:dyDescent="0.25">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row>
    <row r="485" spans="48:78" ht="20.25" customHeight="1" x14ac:dyDescent="0.2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row>
    <row r="486" spans="48:78" ht="20.25" customHeight="1" x14ac:dyDescent="0.25">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row>
    <row r="487" spans="48:78" ht="20.25" customHeight="1" x14ac:dyDescent="0.25">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row>
    <row r="488" spans="48:78" ht="20.25" customHeight="1" x14ac:dyDescent="0.25">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row>
    <row r="489" spans="48:78" ht="20.25" customHeight="1" x14ac:dyDescent="0.25">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row>
    <row r="490" spans="48:78" ht="20.25" customHeight="1" x14ac:dyDescent="0.25">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row>
    <row r="491" spans="48:78" ht="20.25" customHeight="1" x14ac:dyDescent="0.25">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row>
    <row r="492" spans="48:78" ht="20.25" customHeight="1" x14ac:dyDescent="0.25">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row>
    <row r="493" spans="48:78" ht="20.25" customHeight="1" x14ac:dyDescent="0.25">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row>
    <row r="494" spans="48:78" ht="20.25" customHeight="1" x14ac:dyDescent="0.25">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row>
    <row r="495" spans="48:78" ht="20.25" customHeight="1" x14ac:dyDescent="0.2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row>
    <row r="496" spans="48:78" ht="20.25" customHeight="1" x14ac:dyDescent="0.25">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row>
    <row r="497" spans="48:78" ht="20.25" customHeight="1" x14ac:dyDescent="0.25">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row>
    <row r="498" spans="48:78" ht="20.25" customHeight="1" x14ac:dyDescent="0.25">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row>
    <row r="499" spans="48:78" ht="20.25" customHeight="1" x14ac:dyDescent="0.25">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row>
    <row r="500" spans="48:78" ht="20.25" customHeight="1" x14ac:dyDescent="0.25">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row>
    <row r="501" spans="48:78" ht="20.25" customHeight="1" x14ac:dyDescent="0.25">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row>
    <row r="502" spans="48:78" ht="20.25" customHeight="1" x14ac:dyDescent="0.25">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row>
    <row r="503" spans="48:78" ht="20.25" customHeight="1" x14ac:dyDescent="0.25">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row>
    <row r="504" spans="48:78" ht="20.25" customHeight="1" x14ac:dyDescent="0.25">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row>
    <row r="505" spans="48:78" ht="20.25" customHeight="1" x14ac:dyDescent="0.2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row>
    <row r="506" spans="48:78" ht="20.25" customHeight="1" x14ac:dyDescent="0.25">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row>
    <row r="507" spans="48:78" ht="20.25" customHeight="1" x14ac:dyDescent="0.25">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row>
    <row r="508" spans="48:78" ht="20.25" customHeight="1" x14ac:dyDescent="0.25">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row>
    <row r="509" spans="48:78" ht="20.25" customHeight="1" x14ac:dyDescent="0.25">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row>
    <row r="510" spans="48:78" ht="20.25" customHeight="1" x14ac:dyDescent="0.25">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row>
    <row r="511" spans="48:78" ht="20.25" customHeight="1" x14ac:dyDescent="0.25">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row>
    <row r="512" spans="48:78" ht="20.25" customHeight="1" x14ac:dyDescent="0.25">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row>
    <row r="513" spans="48:78" ht="20.25" customHeight="1" x14ac:dyDescent="0.25">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row>
    <row r="514" spans="48:78" ht="20.25" customHeight="1" x14ac:dyDescent="0.25">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row>
    <row r="515" spans="48:78" ht="20.25" customHeight="1" x14ac:dyDescent="0.2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row>
    <row r="516" spans="48:78" ht="20.25" customHeight="1" x14ac:dyDescent="0.25">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row>
    <row r="517" spans="48:78" ht="20.25" customHeight="1" x14ac:dyDescent="0.25">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row>
    <row r="518" spans="48:78" ht="20.25" customHeight="1" x14ac:dyDescent="0.25">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row>
    <row r="519" spans="48:78" ht="20.25" customHeight="1" x14ac:dyDescent="0.25">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row>
    <row r="520" spans="48:78" ht="20.25" customHeight="1" x14ac:dyDescent="0.25">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row>
    <row r="521" spans="48:78" ht="20.25" customHeight="1" x14ac:dyDescent="0.25">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row>
    <row r="522" spans="48:78" ht="20.25" customHeight="1" x14ac:dyDescent="0.25">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row>
    <row r="523" spans="48:78" ht="20.25" customHeight="1" x14ac:dyDescent="0.25">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row>
    <row r="524" spans="48:78" ht="20.25" customHeight="1" x14ac:dyDescent="0.25">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row>
    <row r="525" spans="48:78" ht="20.25" customHeight="1" x14ac:dyDescent="0.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row>
    <row r="526" spans="48:78" ht="20.25" customHeight="1" x14ac:dyDescent="0.25">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row>
    <row r="527" spans="48:78" ht="20.25" customHeight="1" x14ac:dyDescent="0.25">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row>
    <row r="528" spans="48:78" ht="20.25" customHeight="1" x14ac:dyDescent="0.25">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row>
    <row r="529" spans="48:78" ht="20.25" customHeight="1" x14ac:dyDescent="0.25">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row>
    <row r="530" spans="48:78" ht="20.25" customHeight="1" x14ac:dyDescent="0.25">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row>
    <row r="531" spans="48:78" ht="20.25" customHeight="1" x14ac:dyDescent="0.25">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row>
    <row r="532" spans="48:78" ht="20.25" customHeight="1" x14ac:dyDescent="0.25">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row>
    <row r="533" spans="48:78" ht="20.25" customHeight="1" x14ac:dyDescent="0.25">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row>
    <row r="534" spans="48:78" ht="20.25" customHeight="1" x14ac:dyDescent="0.25">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row>
    <row r="535" spans="48:78" ht="20.25" customHeight="1" x14ac:dyDescent="0.2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row>
    <row r="536" spans="48:78" ht="20.25" customHeight="1" x14ac:dyDescent="0.25">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row>
    <row r="537" spans="48:78" ht="20.25" customHeight="1" x14ac:dyDescent="0.25">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row>
    <row r="538" spans="48:78" ht="20.25" customHeight="1" x14ac:dyDescent="0.25">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row>
    <row r="539" spans="48:78" ht="20.25" customHeight="1" x14ac:dyDescent="0.25">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row>
    <row r="540" spans="48:78" ht="20.25" customHeight="1" x14ac:dyDescent="0.25">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row>
    <row r="541" spans="48:78" ht="20.25" customHeight="1" x14ac:dyDescent="0.25">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row>
    <row r="542" spans="48:78" ht="20.25" customHeight="1" x14ac:dyDescent="0.25">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row>
    <row r="543" spans="48:78" ht="20.25" customHeight="1" x14ac:dyDescent="0.25">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row>
    <row r="544" spans="48:78" ht="20.25" customHeight="1" x14ac:dyDescent="0.25">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row>
    <row r="545" spans="48:78" ht="20.25" customHeight="1" x14ac:dyDescent="0.2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row>
    <row r="546" spans="48:78" ht="20.25" customHeight="1" x14ac:dyDescent="0.25">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row>
    <row r="547" spans="48:78" ht="20.25" customHeight="1" x14ac:dyDescent="0.25">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row>
    <row r="548" spans="48:78" ht="20.25" customHeight="1" x14ac:dyDescent="0.25">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row>
    <row r="549" spans="48:78" ht="20.25" customHeight="1" x14ac:dyDescent="0.25">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row>
    <row r="550" spans="48:78" ht="20.25" customHeight="1" x14ac:dyDescent="0.25">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row>
    <row r="551" spans="48:78" ht="20.25" customHeight="1" x14ac:dyDescent="0.25">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row>
    <row r="552" spans="48:78" ht="20.25" customHeight="1" x14ac:dyDescent="0.25">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row>
    <row r="553" spans="48:78" ht="20.25" customHeight="1" x14ac:dyDescent="0.25">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row>
    <row r="554" spans="48:78" ht="20.25" customHeight="1" x14ac:dyDescent="0.25">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row>
    <row r="555" spans="48:78" ht="20.25" customHeight="1" x14ac:dyDescent="0.2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row>
    <row r="556" spans="48:78" ht="20.25" customHeight="1" x14ac:dyDescent="0.25">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row>
    <row r="557" spans="48:78" ht="20.25" customHeight="1" x14ac:dyDescent="0.25">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row>
    <row r="558" spans="48:78" ht="20.25" customHeight="1" x14ac:dyDescent="0.25">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row>
    <row r="559" spans="48:78" ht="20.25" customHeight="1" x14ac:dyDescent="0.25">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row>
    <row r="560" spans="48:78" ht="20.25" customHeight="1" x14ac:dyDescent="0.25">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row>
    <row r="561" spans="48:78" ht="20.25" customHeight="1" x14ac:dyDescent="0.25">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row>
    <row r="562" spans="48:78" ht="20.25" customHeight="1" x14ac:dyDescent="0.25">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row>
    <row r="563" spans="48:78" ht="20.25" customHeight="1" x14ac:dyDescent="0.25">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row>
    <row r="564" spans="48:78" ht="20.25" customHeight="1" x14ac:dyDescent="0.25">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row>
    <row r="565" spans="48:78" ht="20.25" customHeight="1" x14ac:dyDescent="0.2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row>
    <row r="566" spans="48:78" ht="20.25" customHeight="1" x14ac:dyDescent="0.25">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row>
    <row r="567" spans="48:78" ht="20.25" customHeight="1" x14ac:dyDescent="0.25">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row>
    <row r="568" spans="48:78" ht="20.25" customHeight="1" x14ac:dyDescent="0.25">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row>
    <row r="569" spans="48:78" ht="20.25" customHeight="1" x14ac:dyDescent="0.25">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row>
    <row r="570" spans="48:78" ht="20.25" customHeight="1" x14ac:dyDescent="0.25">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row>
    <row r="571" spans="48:78" ht="20.25" customHeight="1" x14ac:dyDescent="0.25">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row>
    <row r="572" spans="48:78" ht="20.25" customHeight="1" x14ac:dyDescent="0.25">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row>
    <row r="573" spans="48:78" ht="20.25" customHeight="1" x14ac:dyDescent="0.25">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row>
    <row r="574" spans="48:78" ht="20.25" customHeight="1" x14ac:dyDescent="0.25">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row>
    <row r="575" spans="48:78" ht="20.25" customHeight="1" x14ac:dyDescent="0.2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row>
    <row r="576" spans="48:78" ht="20.25" customHeight="1" x14ac:dyDescent="0.25">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row>
    <row r="577" spans="48:78" ht="20.25" customHeight="1" x14ac:dyDescent="0.25">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row>
    <row r="578" spans="48:78" ht="20.25" customHeight="1" x14ac:dyDescent="0.25">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row>
    <row r="579" spans="48:78" ht="20.25" customHeight="1" x14ac:dyDescent="0.25">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row>
    <row r="580" spans="48:78" ht="20.25" customHeight="1" x14ac:dyDescent="0.25">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row>
    <row r="581" spans="48:78" ht="20.25" customHeight="1" x14ac:dyDescent="0.25">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row>
    <row r="582" spans="48:78" ht="20.25" customHeight="1" x14ac:dyDescent="0.25">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row>
    <row r="583" spans="48:78" ht="20.25" customHeight="1" x14ac:dyDescent="0.25">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row>
    <row r="584" spans="48:78" ht="20.25" customHeight="1" x14ac:dyDescent="0.25">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row>
    <row r="585" spans="48:78" ht="20.25" customHeight="1" x14ac:dyDescent="0.2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row>
    <row r="586" spans="48:78" ht="20.25" customHeight="1" x14ac:dyDescent="0.25">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row>
    <row r="587" spans="48:78" ht="20.25" customHeight="1" x14ac:dyDescent="0.25">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row>
    <row r="588" spans="48:78" ht="20.25" customHeight="1" x14ac:dyDescent="0.25">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row>
    <row r="589" spans="48:78" ht="20.25" customHeight="1" x14ac:dyDescent="0.25">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row>
    <row r="590" spans="48:78" ht="20.25" customHeight="1" x14ac:dyDescent="0.25">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row>
    <row r="591" spans="48:78" ht="20.25" customHeight="1" x14ac:dyDescent="0.25">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row>
    <row r="592" spans="48:78" ht="20.25" customHeight="1" x14ac:dyDescent="0.25">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row>
    <row r="593" spans="48:78" ht="20.25" customHeight="1" x14ac:dyDescent="0.25">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row>
    <row r="594" spans="48:78" ht="20.25" customHeight="1" x14ac:dyDescent="0.25">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row>
    <row r="595" spans="48:78" ht="20.25" customHeight="1" x14ac:dyDescent="0.2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row>
    <row r="596" spans="48:78" ht="20.25" customHeight="1" x14ac:dyDescent="0.25">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row>
    <row r="597" spans="48:78" ht="20.25" customHeight="1" x14ac:dyDescent="0.25">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row>
    <row r="598" spans="48:78" ht="20.25" customHeight="1" x14ac:dyDescent="0.25">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row>
    <row r="599" spans="48:78" ht="20.25" customHeight="1" x14ac:dyDescent="0.25">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row>
    <row r="600" spans="48:78" ht="20.25" customHeight="1" x14ac:dyDescent="0.25">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row>
    <row r="601" spans="48:78" ht="20.25" customHeight="1" x14ac:dyDescent="0.25">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row>
    <row r="602" spans="48:78" ht="20.25" customHeight="1" x14ac:dyDescent="0.25">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row>
    <row r="603" spans="48:78" ht="20.25" customHeight="1" x14ac:dyDescent="0.25">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row>
    <row r="604" spans="48:78" ht="20.25" customHeight="1" x14ac:dyDescent="0.25">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row>
    <row r="605" spans="48:78" ht="20.25" customHeight="1" x14ac:dyDescent="0.2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row>
    <row r="606" spans="48:78" ht="20.25" customHeight="1" x14ac:dyDescent="0.25">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row>
    <row r="607" spans="48:78" ht="20.25" customHeight="1" x14ac:dyDescent="0.25">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row>
    <row r="608" spans="48:78" ht="20.25" customHeight="1" x14ac:dyDescent="0.25">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row>
    <row r="609" spans="48:78" ht="20.25" customHeight="1" x14ac:dyDescent="0.25">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row>
    <row r="610" spans="48:78" ht="20.25" customHeight="1" x14ac:dyDescent="0.25">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row>
    <row r="611" spans="48:78" ht="20.25" customHeight="1" x14ac:dyDescent="0.25">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row>
    <row r="612" spans="48:78" ht="20.25" customHeight="1" x14ac:dyDescent="0.25">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row>
    <row r="613" spans="48:78" ht="20.25" customHeight="1" x14ac:dyDescent="0.25">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row>
    <row r="614" spans="48:78" ht="20.25" customHeight="1" x14ac:dyDescent="0.25">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row>
    <row r="615" spans="48:78" ht="20.25" customHeight="1" x14ac:dyDescent="0.2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row>
    <row r="616" spans="48:78" ht="20.25" customHeight="1" x14ac:dyDescent="0.25">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row>
    <row r="617" spans="48:78" ht="20.25" customHeight="1" x14ac:dyDescent="0.25">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row>
    <row r="618" spans="48:78" ht="20.25" customHeight="1" x14ac:dyDescent="0.25">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row>
    <row r="619" spans="48:78" ht="20.25" customHeight="1" x14ac:dyDescent="0.25">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row>
    <row r="620" spans="48:78" ht="20.25" customHeight="1" x14ac:dyDescent="0.25">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row>
    <row r="621" spans="48:78" ht="20.25" customHeight="1" x14ac:dyDescent="0.25">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row>
    <row r="622" spans="48:78" ht="20.25" customHeight="1" x14ac:dyDescent="0.25">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row>
    <row r="623" spans="48:78" ht="20.25" customHeight="1" x14ac:dyDescent="0.25">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row>
    <row r="624" spans="48:78" ht="20.25" customHeight="1" x14ac:dyDescent="0.25">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row>
    <row r="625" spans="48:78" ht="20.25" customHeight="1" x14ac:dyDescent="0.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row>
    <row r="626" spans="48:78" ht="20.25" customHeight="1" x14ac:dyDescent="0.25">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row>
    <row r="627" spans="48:78" ht="20.25" customHeight="1" x14ac:dyDescent="0.25">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row>
    <row r="628" spans="48:78" ht="20.25" customHeight="1" x14ac:dyDescent="0.25">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row>
    <row r="629" spans="48:78" ht="20.25" customHeight="1" x14ac:dyDescent="0.25">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row>
    <row r="630" spans="48:78" ht="20.25" customHeight="1" x14ac:dyDescent="0.25">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row>
    <row r="631" spans="48:78" ht="20.25" customHeight="1" x14ac:dyDescent="0.25">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row>
    <row r="632" spans="48:78" ht="20.25" customHeight="1" x14ac:dyDescent="0.25">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row>
    <row r="633" spans="48:78" ht="20.25" customHeight="1" x14ac:dyDescent="0.25">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row>
    <row r="634" spans="48:78" ht="20.25" customHeight="1" x14ac:dyDescent="0.25">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row>
    <row r="635" spans="48:78" ht="20.25" customHeight="1" x14ac:dyDescent="0.2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row>
    <row r="636" spans="48:78" ht="20.25" customHeight="1" x14ac:dyDescent="0.25">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row>
    <row r="637" spans="48:78" ht="20.25" customHeight="1" x14ac:dyDescent="0.25">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row>
    <row r="638" spans="48:78" ht="20.25" customHeight="1" x14ac:dyDescent="0.25">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row>
    <row r="639" spans="48:78" ht="20.25" customHeight="1" x14ac:dyDescent="0.25">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row>
    <row r="640" spans="48:78" ht="20.25" customHeight="1" x14ac:dyDescent="0.25">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row>
    <row r="641" spans="48:78" ht="20.25" customHeight="1" x14ac:dyDescent="0.25">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row>
    <row r="642" spans="48:78" ht="20.25" customHeight="1" x14ac:dyDescent="0.25">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row>
    <row r="643" spans="48:78" ht="20.25" customHeight="1" x14ac:dyDescent="0.25">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row>
    <row r="644" spans="48:78" ht="20.25" customHeight="1" x14ac:dyDescent="0.25">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row>
    <row r="645" spans="48:78" ht="20.25" customHeight="1" x14ac:dyDescent="0.2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row>
    <row r="646" spans="48:78" ht="20.25" customHeight="1" x14ac:dyDescent="0.25">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row>
    <row r="647" spans="48:78" ht="20.25" customHeight="1" x14ac:dyDescent="0.25">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row>
    <row r="648" spans="48:78" ht="20.25" customHeight="1" x14ac:dyDescent="0.25">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row>
    <row r="649" spans="48:78" ht="20.25" customHeight="1" x14ac:dyDescent="0.25">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row>
    <row r="650" spans="48:78" ht="20.25" customHeight="1" x14ac:dyDescent="0.25">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row>
    <row r="651" spans="48:78" ht="20.25" customHeight="1" x14ac:dyDescent="0.25">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row>
    <row r="652" spans="48:78" ht="20.25" customHeight="1" x14ac:dyDescent="0.25">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row>
    <row r="653" spans="48:78" ht="20.25" customHeight="1" x14ac:dyDescent="0.25">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row>
    <row r="654" spans="48:78" ht="20.25" customHeight="1" x14ac:dyDescent="0.25">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row>
    <row r="655" spans="48:78" ht="20.25" customHeight="1" x14ac:dyDescent="0.2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row>
    <row r="656" spans="48:78" ht="20.25" customHeight="1" x14ac:dyDescent="0.25">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row>
    <row r="657" spans="48:78" ht="20.25" customHeight="1" x14ac:dyDescent="0.25">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row>
    <row r="658" spans="48:78" ht="20.25" customHeight="1" x14ac:dyDescent="0.25">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row>
    <row r="659" spans="48:78" ht="20.25" customHeight="1" x14ac:dyDescent="0.25">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row>
    <row r="660" spans="48:78" ht="20.25" customHeight="1" x14ac:dyDescent="0.25">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row>
    <row r="661" spans="48:78" ht="20.25" customHeight="1" x14ac:dyDescent="0.25">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row>
    <row r="662" spans="48:78" ht="20.25" customHeight="1" x14ac:dyDescent="0.25">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row>
    <row r="663" spans="48:78" ht="20.25" customHeight="1" x14ac:dyDescent="0.25">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row>
    <row r="664" spans="48:78" ht="20.25" customHeight="1" x14ac:dyDescent="0.25">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row>
    <row r="665" spans="48:78" ht="20.25" customHeight="1" x14ac:dyDescent="0.2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row>
    <row r="666" spans="48:78" ht="20.25" customHeight="1" x14ac:dyDescent="0.25">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row>
    <row r="667" spans="48:78" ht="20.25" customHeight="1" x14ac:dyDescent="0.25">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row>
    <row r="668" spans="48:78" ht="20.25" customHeight="1" x14ac:dyDescent="0.25">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row>
    <row r="669" spans="48:78" ht="20.25" customHeight="1" x14ac:dyDescent="0.25">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row>
    <row r="670" spans="48:78" ht="20.25" customHeight="1" x14ac:dyDescent="0.25">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row>
    <row r="671" spans="48:78" ht="20.25" customHeight="1" x14ac:dyDescent="0.25">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row>
    <row r="672" spans="48:78" ht="20.25" customHeight="1" x14ac:dyDescent="0.25">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row>
    <row r="673" spans="48:78" ht="20.25" customHeight="1" x14ac:dyDescent="0.25">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row>
    <row r="674" spans="48:78" ht="20.25" customHeight="1" x14ac:dyDescent="0.25">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row>
    <row r="675" spans="48:78" ht="20.25" customHeight="1" x14ac:dyDescent="0.2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row>
    <row r="676" spans="48:78" ht="20.25" customHeight="1" x14ac:dyDescent="0.25">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row>
    <row r="677" spans="48:78" ht="20.25" customHeight="1" x14ac:dyDescent="0.25">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row>
    <row r="678" spans="48:78" ht="20.25" customHeight="1" x14ac:dyDescent="0.25">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row>
    <row r="679" spans="48:78" ht="20.25" customHeight="1" x14ac:dyDescent="0.25">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row>
    <row r="680" spans="48:78" ht="20.25" customHeight="1" x14ac:dyDescent="0.25">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row>
    <row r="681" spans="48:78" ht="20.25" customHeight="1" x14ac:dyDescent="0.25">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row>
    <row r="682" spans="48:78" ht="20.25" customHeight="1" x14ac:dyDescent="0.25">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row>
    <row r="683" spans="48:78" ht="20.25" customHeight="1" x14ac:dyDescent="0.25">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row>
    <row r="684" spans="48:78" ht="20.25" customHeight="1" x14ac:dyDescent="0.25">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row>
    <row r="685" spans="48:78" ht="20.25" customHeight="1" x14ac:dyDescent="0.2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row>
    <row r="686" spans="48:78" ht="20.25" customHeight="1" x14ac:dyDescent="0.25">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row>
    <row r="687" spans="48:78" ht="20.25" customHeight="1" x14ac:dyDescent="0.25">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row>
    <row r="688" spans="48:78" ht="20.25" customHeight="1" x14ac:dyDescent="0.25">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row>
    <row r="689" spans="48:78" ht="20.25" customHeight="1" x14ac:dyDescent="0.25">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row>
    <row r="690" spans="48:78" ht="20.25" customHeight="1" x14ac:dyDescent="0.25">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row>
    <row r="691" spans="48:78" ht="20.25" customHeight="1" x14ac:dyDescent="0.25">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row>
    <row r="692" spans="48:78" ht="20.25" customHeight="1" x14ac:dyDescent="0.25">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row>
    <row r="693" spans="48:78" ht="20.25" customHeight="1" x14ac:dyDescent="0.25">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row>
    <row r="694" spans="48:78" ht="20.25" customHeight="1" x14ac:dyDescent="0.25">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row>
    <row r="695" spans="48:78" ht="20.25" customHeight="1" x14ac:dyDescent="0.2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row>
    <row r="696" spans="48:78" ht="20.25" customHeight="1" x14ac:dyDescent="0.25">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row>
    <row r="697" spans="48:78" ht="20.25" customHeight="1" x14ac:dyDescent="0.25">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row>
    <row r="698" spans="48:78" ht="20.25" customHeight="1" x14ac:dyDescent="0.25">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row>
    <row r="699" spans="48:78" ht="20.25" customHeight="1" x14ac:dyDescent="0.25">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row>
    <row r="700" spans="48:78" ht="20.25" customHeight="1" x14ac:dyDescent="0.25">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row>
    <row r="701" spans="48:78" ht="20.25" customHeight="1" x14ac:dyDescent="0.25">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row>
    <row r="702" spans="48:78" ht="20.25" customHeight="1" x14ac:dyDescent="0.25">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row>
    <row r="703" spans="48:78" ht="20.25" customHeight="1" x14ac:dyDescent="0.25">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row>
    <row r="704" spans="48:78" ht="20.25" customHeight="1" x14ac:dyDescent="0.25">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row>
    <row r="705" spans="48:78" ht="20.25" customHeight="1" x14ac:dyDescent="0.2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row>
    <row r="706" spans="48:78" ht="20.25" customHeight="1" x14ac:dyDescent="0.25">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row>
    <row r="707" spans="48:78" ht="20.25" customHeight="1" x14ac:dyDescent="0.25">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row>
    <row r="708" spans="48:78" ht="20.25" customHeight="1" x14ac:dyDescent="0.25">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row>
    <row r="709" spans="48:78" ht="20.25" customHeight="1" x14ac:dyDescent="0.25">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row>
    <row r="710" spans="48:78" ht="20.25" customHeight="1" x14ac:dyDescent="0.25">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row>
    <row r="711" spans="48:78" ht="20.25" customHeight="1" x14ac:dyDescent="0.25">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row>
    <row r="712" spans="48:78" ht="20.25" customHeight="1" x14ac:dyDescent="0.25">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row>
    <row r="713" spans="48:78" ht="20.25" customHeight="1" x14ac:dyDescent="0.25">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row>
    <row r="714" spans="48:78" ht="20.25" customHeight="1" x14ac:dyDescent="0.25">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row>
    <row r="715" spans="48:78" ht="20.25" customHeight="1" x14ac:dyDescent="0.2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row>
    <row r="716" spans="48:78" ht="20.25" customHeight="1" x14ac:dyDescent="0.25">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row>
    <row r="717" spans="48:78" ht="20.25" customHeight="1" x14ac:dyDescent="0.25">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row>
    <row r="718" spans="48:78" ht="20.25" customHeight="1" x14ac:dyDescent="0.25">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row>
    <row r="719" spans="48:78" ht="20.25" customHeight="1" x14ac:dyDescent="0.25">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row>
    <row r="720" spans="48:78" ht="20.25" customHeight="1" x14ac:dyDescent="0.25">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row>
    <row r="721" spans="48:78" ht="20.25" customHeight="1" x14ac:dyDescent="0.25">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row>
    <row r="722" spans="48:78" ht="20.25" customHeight="1" x14ac:dyDescent="0.25">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row>
    <row r="723" spans="48:78" ht="20.25" customHeight="1" x14ac:dyDescent="0.25">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row>
    <row r="724" spans="48:78" ht="20.25" customHeight="1" x14ac:dyDescent="0.25">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row>
    <row r="725" spans="48:78" ht="20.25" customHeight="1" x14ac:dyDescent="0.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row>
    <row r="726" spans="48:78" ht="20.25" customHeight="1" x14ac:dyDescent="0.25">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row>
    <row r="727" spans="48:78" ht="20.25" customHeight="1" x14ac:dyDescent="0.25">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row>
    <row r="728" spans="48:78" ht="20.25" customHeight="1" x14ac:dyDescent="0.25">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row>
    <row r="729" spans="48:78" ht="20.25" customHeight="1" x14ac:dyDescent="0.25">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row>
    <row r="730" spans="48:78" ht="20.25" customHeight="1" x14ac:dyDescent="0.25">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row>
    <row r="731" spans="48:78" ht="20.25" customHeight="1" x14ac:dyDescent="0.25">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row>
    <row r="732" spans="48:78" ht="20.25" customHeight="1" x14ac:dyDescent="0.25">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row>
    <row r="733" spans="48:78" ht="20.25" customHeight="1" x14ac:dyDescent="0.25">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row>
    <row r="734" spans="48:78" ht="20.25" customHeight="1" x14ac:dyDescent="0.25">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row>
    <row r="735" spans="48:78" ht="20.25" customHeight="1" x14ac:dyDescent="0.2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row>
    <row r="736" spans="48:78" ht="20.25" customHeight="1" x14ac:dyDescent="0.25">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row>
    <row r="737" spans="48:78" ht="20.25" customHeight="1" x14ac:dyDescent="0.25">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row>
    <row r="738" spans="48:78" ht="20.25" customHeight="1" x14ac:dyDescent="0.25">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row>
    <row r="739" spans="48:78" ht="20.25" customHeight="1" x14ac:dyDescent="0.25">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row>
    <row r="740" spans="48:78" ht="20.25" customHeight="1" x14ac:dyDescent="0.25">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row>
    <row r="741" spans="48:78" ht="20.25" customHeight="1" x14ac:dyDescent="0.25">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row>
    <row r="742" spans="48:78" ht="20.25" customHeight="1" x14ac:dyDescent="0.25">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row>
    <row r="743" spans="48:78" ht="20.25" customHeight="1" x14ac:dyDescent="0.25">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row>
    <row r="744" spans="48:78" ht="20.25" customHeight="1" x14ac:dyDescent="0.25">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row>
    <row r="745" spans="48:78" ht="20.25" customHeight="1" x14ac:dyDescent="0.2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row>
    <row r="746" spans="48:78" ht="20.25" customHeight="1" x14ac:dyDescent="0.25">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row>
    <row r="747" spans="48:78" ht="20.25" customHeight="1" x14ac:dyDescent="0.25">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row>
    <row r="748" spans="48:78" ht="20.25" customHeight="1" x14ac:dyDescent="0.25">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row>
    <row r="749" spans="48:78" ht="20.25" customHeight="1" x14ac:dyDescent="0.25">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row>
    <row r="750" spans="48:78" ht="20.25" customHeight="1" x14ac:dyDescent="0.25">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row>
    <row r="751" spans="48:78" ht="20.25" customHeight="1" x14ac:dyDescent="0.25">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row>
    <row r="752" spans="48:78" ht="20.25" customHeight="1" x14ac:dyDescent="0.25">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row>
    <row r="753" spans="48:78" ht="20.25" customHeight="1" x14ac:dyDescent="0.25">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row>
    <row r="754" spans="48:78" ht="20.25" customHeight="1" x14ac:dyDescent="0.25">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row>
    <row r="755" spans="48:78" ht="20.25" customHeight="1" x14ac:dyDescent="0.2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row>
    <row r="756" spans="48:78" ht="20.25" customHeight="1" x14ac:dyDescent="0.25">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row>
    <row r="757" spans="48:78" ht="20.25" customHeight="1" x14ac:dyDescent="0.25">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row>
    <row r="758" spans="48:78" ht="20.25" customHeight="1" x14ac:dyDescent="0.25">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row>
    <row r="759" spans="48:78" ht="20.25" customHeight="1" x14ac:dyDescent="0.25">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row>
    <row r="760" spans="48:78" ht="20.25" customHeight="1" x14ac:dyDescent="0.25">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row>
    <row r="761" spans="48:78" ht="20.25" customHeight="1" x14ac:dyDescent="0.25">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row>
    <row r="762" spans="48:78" ht="20.25" customHeight="1" x14ac:dyDescent="0.25">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row>
    <row r="763" spans="48:78" ht="20.25" customHeight="1" x14ac:dyDescent="0.25">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row>
    <row r="764" spans="48:78" ht="20.25" customHeight="1" x14ac:dyDescent="0.25">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row>
    <row r="765" spans="48:78" ht="20.25" customHeight="1" x14ac:dyDescent="0.2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row>
    <row r="766" spans="48:78" ht="20.25" customHeight="1" x14ac:dyDescent="0.25">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row>
    <row r="767" spans="48:78" ht="20.25" customHeight="1" x14ac:dyDescent="0.25">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row>
    <row r="768" spans="48:78" ht="20.25" customHeight="1" x14ac:dyDescent="0.25">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row>
    <row r="769" spans="48:78" ht="20.25" customHeight="1" x14ac:dyDescent="0.25">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row>
    <row r="770" spans="48:78" ht="20.25" customHeight="1" x14ac:dyDescent="0.25">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row>
    <row r="771" spans="48:78" ht="20.25" customHeight="1" x14ac:dyDescent="0.25">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row>
    <row r="772" spans="48:78" ht="20.25" customHeight="1" x14ac:dyDescent="0.25">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row>
    <row r="773" spans="48:78" ht="20.25" customHeight="1" x14ac:dyDescent="0.25">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row>
    <row r="774" spans="48:78" ht="20.25" customHeight="1" x14ac:dyDescent="0.25">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row>
    <row r="775" spans="48:78" ht="20.25" customHeight="1" x14ac:dyDescent="0.2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row>
    <row r="776" spans="48:78" ht="20.25" customHeight="1" x14ac:dyDescent="0.25">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row>
    <row r="777" spans="48:78" ht="20.25" customHeight="1" x14ac:dyDescent="0.25">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row>
    <row r="778" spans="48:78" ht="20.25" customHeight="1" x14ac:dyDescent="0.25">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row>
    <row r="779" spans="48:78" ht="20.25" customHeight="1" x14ac:dyDescent="0.25">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row>
    <row r="780" spans="48:78" ht="20.25" customHeight="1" x14ac:dyDescent="0.25">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row>
    <row r="781" spans="48:78" ht="20.25" customHeight="1" x14ac:dyDescent="0.25">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row>
    <row r="782" spans="48:78" ht="20.25" customHeight="1" x14ac:dyDescent="0.25">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row>
    <row r="783" spans="48:78" ht="20.25" customHeight="1" x14ac:dyDescent="0.25">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row>
    <row r="784" spans="48:78" ht="20.25" customHeight="1" x14ac:dyDescent="0.25">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row>
    <row r="785" spans="48:78" ht="20.25" customHeight="1" x14ac:dyDescent="0.2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row>
    <row r="786" spans="48:78" ht="20.25" customHeight="1" x14ac:dyDescent="0.25">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row>
    <row r="787" spans="48:78" ht="20.25" customHeight="1" x14ac:dyDescent="0.25">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row>
    <row r="788" spans="48:78" ht="20.25" customHeight="1" x14ac:dyDescent="0.25">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row>
    <row r="789" spans="48:78" ht="20.25" customHeight="1" x14ac:dyDescent="0.25">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row>
    <row r="790" spans="48:78" ht="20.25" customHeight="1" x14ac:dyDescent="0.25">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row>
    <row r="791" spans="48:78" ht="20.25" customHeight="1" x14ac:dyDescent="0.25">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row>
    <row r="792" spans="48:78" ht="20.25" customHeight="1" x14ac:dyDescent="0.25">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row>
    <row r="793" spans="48:78" ht="20.25" customHeight="1" x14ac:dyDescent="0.25">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row>
    <row r="794" spans="48:78" ht="20.25" customHeight="1" x14ac:dyDescent="0.25">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row>
  </sheetData>
  <sheetProtection algorithmName="SHA-512" hashValue="NNNyPwvx9qmQaPUIXsE6N1W389s5u6flmtk9YbDeIDcKmnzYLFhyT6ZUiur0OpvB3DxrTxeon2KeKxnTsO5gwA==" saltValue="LvZiHhU4M9P2du8kGiJyKw==" spinCount="100000" sheet="1" objects="1" scenarios="1"/>
  <customSheetViews>
    <customSheetView guid="{153C7F88-CB40-42B2-ACEA-6B5A824BD035}" scale="75" showGridLines="0" showRuler="0">
      <selection activeCell="A3" sqref="A3"/>
      <rowBreaks count="2" manualBreakCount="2">
        <brk id="63" max="16383" man="1"/>
        <brk id="123" max="16383" man="1"/>
      </rowBreaks>
      <pageMargins left="0.5" right="0.5" top="0.5" bottom="0.5" header="0" footer="0.5"/>
      <pageSetup scale="50" fitToHeight="0" orientation="portrait" cellComments="asDisplayed" verticalDpi="400" r:id="rId1"/>
      <headerFooter alignWithMargins="0">
        <oddFooter>&amp;CPage &amp;P</oddFooter>
      </headerFooter>
    </customSheetView>
    <customSheetView guid="{2A0B7D4A-7E4E-4FEE-83AD-4B74282910B4}" scale="75" showGridLines="0" showRuler="0">
      <selection activeCell="M9" sqref="M9"/>
      <rowBreaks count="2" manualBreakCount="2">
        <brk id="63" max="16383" man="1"/>
        <brk id="125" max="16383" man="1"/>
      </rowBreaks>
      <pageMargins left="0.5" right="0.5" top="0.5" bottom="0.5" header="0" footer="0.5"/>
      <pageSetup scale="50" fitToHeight="0" orientation="portrait" cellComments="asDisplayed" verticalDpi="400" r:id="rId2"/>
      <headerFooter alignWithMargins="0">
        <oddFooter>&amp;CPage &amp;P</oddFooter>
      </headerFooter>
    </customSheetView>
  </customSheetViews>
  <mergeCells count="362">
    <mergeCell ref="F78:I78"/>
    <mergeCell ref="L78:O78"/>
    <mergeCell ref="F84:I84"/>
    <mergeCell ref="X82:AB82"/>
    <mergeCell ref="V39:AF39"/>
    <mergeCell ref="AH39:AR39"/>
    <mergeCell ref="J40:AR40"/>
    <mergeCell ref="F69:J69"/>
    <mergeCell ref="T64:AB64"/>
    <mergeCell ref="M64:S64"/>
    <mergeCell ref="AF64:AJ64"/>
    <mergeCell ref="AL58:AO58"/>
    <mergeCell ref="P58:T58"/>
    <mergeCell ref="C63:L63"/>
    <mergeCell ref="M63:S63"/>
    <mergeCell ref="T63:AB63"/>
    <mergeCell ref="AH84:AI84"/>
    <mergeCell ref="AN84:AO84"/>
    <mergeCell ref="AJ84:AM84"/>
    <mergeCell ref="AO64:AQ64"/>
    <mergeCell ref="AP78:AS78"/>
    <mergeCell ref="R77:V77"/>
    <mergeCell ref="X77:AB77"/>
    <mergeCell ref="AD77:AH77"/>
    <mergeCell ref="AP85:AT85"/>
    <mergeCell ref="AB84:AC84"/>
    <mergeCell ref="AJ85:AN85"/>
    <mergeCell ref="AP82:AT82"/>
    <mergeCell ref="AP76:AT76"/>
    <mergeCell ref="AP77:AT77"/>
    <mergeCell ref="L67:P67"/>
    <mergeCell ref="R67:V67"/>
    <mergeCell ref="X67:AB67"/>
    <mergeCell ref="AD67:AH67"/>
    <mergeCell ref="AJ83:AN83"/>
    <mergeCell ref="AJ82:AN82"/>
    <mergeCell ref="AJ77:AN77"/>
    <mergeCell ref="AH78:AI78"/>
    <mergeCell ref="AN78:AO78"/>
    <mergeCell ref="AP67:AT67"/>
    <mergeCell ref="AD84:AG84"/>
    <mergeCell ref="V84:W84"/>
    <mergeCell ref="R85:V85"/>
    <mergeCell ref="X85:AB85"/>
    <mergeCell ref="A31:F31"/>
    <mergeCell ref="A34:I34"/>
    <mergeCell ref="AG45:AJ45"/>
    <mergeCell ref="T46:W46"/>
    <mergeCell ref="H46:K46"/>
    <mergeCell ref="E54:H54"/>
    <mergeCell ref="U54:X54"/>
    <mergeCell ref="AJ56:AO56"/>
    <mergeCell ref="AE50:AT50"/>
    <mergeCell ref="AF51:AT51"/>
    <mergeCell ref="AG46:AJ46"/>
    <mergeCell ref="H48:K48"/>
    <mergeCell ref="K52:P52"/>
    <mergeCell ref="AL54:AO54"/>
    <mergeCell ref="M54:P54"/>
    <mergeCell ref="A30:F30"/>
    <mergeCell ref="AG43:AJ43"/>
    <mergeCell ref="AG44:AJ44"/>
    <mergeCell ref="T43:W43"/>
    <mergeCell ref="T44:W44"/>
    <mergeCell ref="F83:J83"/>
    <mergeCell ref="L83:P83"/>
    <mergeCell ref="R83:V83"/>
    <mergeCell ref="X83:AB83"/>
    <mergeCell ref="AD83:AH83"/>
    <mergeCell ref="A71:D71"/>
    <mergeCell ref="A72:D72"/>
    <mergeCell ref="F70:J70"/>
    <mergeCell ref="L70:P70"/>
    <mergeCell ref="R70:V70"/>
    <mergeCell ref="L77:P77"/>
    <mergeCell ref="X78:AA78"/>
    <mergeCell ref="L82:P82"/>
    <mergeCell ref="R82:V82"/>
    <mergeCell ref="J78:K78"/>
    <mergeCell ref="P78:Q78"/>
    <mergeCell ref="V78:W78"/>
    <mergeCell ref="AB78:AC78"/>
    <mergeCell ref="R78:U78"/>
    <mergeCell ref="F77:J77"/>
    <mergeCell ref="AO63:AQ63"/>
    <mergeCell ref="AJ70:AN70"/>
    <mergeCell ref="L68:P68"/>
    <mergeCell ref="R68:V68"/>
    <mergeCell ref="C62:L62"/>
    <mergeCell ref="M62:S62"/>
    <mergeCell ref="T62:AB62"/>
    <mergeCell ref="F68:J68"/>
    <mergeCell ref="F67:J67"/>
    <mergeCell ref="C64:L64"/>
    <mergeCell ref="AC62:AE62"/>
    <mergeCell ref="AK62:AN62"/>
    <mergeCell ref="AO62:AQ62"/>
    <mergeCell ref="AF62:AJ62"/>
    <mergeCell ref="F71:J71"/>
    <mergeCell ref="L71:P71"/>
    <mergeCell ref="R71:V71"/>
    <mergeCell ref="X71:AB71"/>
    <mergeCell ref="AD71:AH71"/>
    <mergeCell ref="F72:J72"/>
    <mergeCell ref="L72:P72"/>
    <mergeCell ref="R72:V72"/>
    <mergeCell ref="X72:AB72"/>
    <mergeCell ref="AC63:AE63"/>
    <mergeCell ref="AF63:AJ63"/>
    <mergeCell ref="F76:J76"/>
    <mergeCell ref="L76:P76"/>
    <mergeCell ref="R76:V76"/>
    <mergeCell ref="X76:AB76"/>
    <mergeCell ref="AD76:AH76"/>
    <mergeCell ref="AJ76:AN76"/>
    <mergeCell ref="L69:P69"/>
    <mergeCell ref="R69:V69"/>
    <mergeCell ref="X69:AB69"/>
    <mergeCell ref="AD69:AH69"/>
    <mergeCell ref="AJ69:AN69"/>
    <mergeCell ref="AJ67:AN67"/>
    <mergeCell ref="AJ71:AN71"/>
    <mergeCell ref="AJ72:AN72"/>
    <mergeCell ref="AK63:AN63"/>
    <mergeCell ref="AD72:AH72"/>
    <mergeCell ref="X70:AB70"/>
    <mergeCell ref="AD70:AH70"/>
    <mergeCell ref="X68:AB68"/>
    <mergeCell ref="AD68:AH68"/>
    <mergeCell ref="AJ68:AN68"/>
    <mergeCell ref="AK64:AN64"/>
    <mergeCell ref="AO3:AT3"/>
    <mergeCell ref="AO2:AT2"/>
    <mergeCell ref="A2:AN2"/>
    <mergeCell ref="A4:AN4"/>
    <mergeCell ref="A11:F11"/>
    <mergeCell ref="A12:F12"/>
    <mergeCell ref="G11:J11"/>
    <mergeCell ref="G12:J12"/>
    <mergeCell ref="AC10:AN10"/>
    <mergeCell ref="AC11:AN11"/>
    <mergeCell ref="X10:AB10"/>
    <mergeCell ref="X11:AB11"/>
    <mergeCell ref="A6:AT6"/>
    <mergeCell ref="A7:AT7"/>
    <mergeCell ref="AC12:AN12"/>
    <mergeCell ref="A17:L17"/>
    <mergeCell ref="Q24:S24"/>
    <mergeCell ref="Q25:S25"/>
    <mergeCell ref="M17:AO17"/>
    <mergeCell ref="T20:X20"/>
    <mergeCell ref="A16:D16"/>
    <mergeCell ref="E16:AO16"/>
    <mergeCell ref="A19:E19"/>
    <mergeCell ref="O20:P20"/>
    <mergeCell ref="J19:N19"/>
    <mergeCell ref="J20:N20"/>
    <mergeCell ref="J21:N21"/>
    <mergeCell ref="J22:N22"/>
    <mergeCell ref="J24:N24"/>
    <mergeCell ref="J25:N25"/>
    <mergeCell ref="T24:X24"/>
    <mergeCell ref="T25:X25"/>
    <mergeCell ref="Q20:S20"/>
    <mergeCell ref="Q21:S21"/>
    <mergeCell ref="T21:X21"/>
    <mergeCell ref="O24:P24"/>
    <mergeCell ref="O25:P25"/>
    <mergeCell ref="O21:P21"/>
    <mergeCell ref="AJ24:AO24"/>
    <mergeCell ref="AJ26:AO26"/>
    <mergeCell ref="AJ25:AO25"/>
    <mergeCell ref="AH37:AR37"/>
    <mergeCell ref="J38:T38"/>
    <mergeCell ref="V38:AF38"/>
    <mergeCell ref="T45:W45"/>
    <mergeCell ref="H43:K43"/>
    <mergeCell ref="H44:K44"/>
    <mergeCell ref="H45:K45"/>
    <mergeCell ref="J36:T36"/>
    <mergeCell ref="G28:AR28"/>
    <mergeCell ref="V36:AF36"/>
    <mergeCell ref="AH36:AR36"/>
    <mergeCell ref="G30:AR32"/>
    <mergeCell ref="J37:T37"/>
    <mergeCell ref="V37:AF37"/>
    <mergeCell ref="J34:T34"/>
    <mergeCell ref="V34:AF34"/>
    <mergeCell ref="AH34:AR34"/>
    <mergeCell ref="AH38:AR38"/>
    <mergeCell ref="J39:T39"/>
    <mergeCell ref="J35:T35"/>
    <mergeCell ref="V35:AF35"/>
    <mergeCell ref="AH35:AR35"/>
    <mergeCell ref="AC64:AE64"/>
    <mergeCell ref="AP68:AT68"/>
    <mergeCell ref="AJ78:AM78"/>
    <mergeCell ref="AD78:AG78"/>
    <mergeCell ref="AD82:AH82"/>
    <mergeCell ref="AP69:AT69"/>
    <mergeCell ref="AP70:AT70"/>
    <mergeCell ref="AP71:AT71"/>
    <mergeCell ref="AP72:AT72"/>
    <mergeCell ref="AF93:AH93"/>
    <mergeCell ref="AF95:AH95"/>
    <mergeCell ref="V93:Z93"/>
    <mergeCell ref="V94:Z94"/>
    <mergeCell ref="V95:Z95"/>
    <mergeCell ref="AF94:AH94"/>
    <mergeCell ref="AF97:AH97"/>
    <mergeCell ref="AF90:AH90"/>
    <mergeCell ref="AF91:AH91"/>
    <mergeCell ref="V96:Z96"/>
    <mergeCell ref="AF96:AH96"/>
    <mergeCell ref="AF92:AH92"/>
    <mergeCell ref="V90:Z90"/>
    <mergeCell ref="V91:Z91"/>
    <mergeCell ref="V92:Z92"/>
    <mergeCell ref="V184:AG184"/>
    <mergeCell ref="F168:AK168"/>
    <mergeCell ref="F85:J85"/>
    <mergeCell ref="L84:O84"/>
    <mergeCell ref="R84:U84"/>
    <mergeCell ref="X84:AA84"/>
    <mergeCell ref="V97:Z97"/>
    <mergeCell ref="V122:Z122"/>
    <mergeCell ref="V109:Z109"/>
    <mergeCell ref="V115:Z115"/>
    <mergeCell ref="V111:Z111"/>
    <mergeCell ref="V113:Z113"/>
    <mergeCell ref="V105:Z105"/>
    <mergeCell ref="V106:Z106"/>
    <mergeCell ref="V107:Z107"/>
    <mergeCell ref="V108:Z108"/>
    <mergeCell ref="V114:Z114"/>
    <mergeCell ref="V117:Z117"/>
    <mergeCell ref="V119:Z119"/>
    <mergeCell ref="V120:Z120"/>
    <mergeCell ref="V102:Z102"/>
    <mergeCell ref="AE89:AH89"/>
    <mergeCell ref="AD85:AH85"/>
    <mergeCell ref="L85:P85"/>
    <mergeCell ref="V160:AG160"/>
    <mergeCell ref="AC162:AN162"/>
    <mergeCell ref="AC186:AN186"/>
    <mergeCell ref="I172:T172"/>
    <mergeCell ref="AI172:AT172"/>
    <mergeCell ref="O170:Q170"/>
    <mergeCell ref="AE170:AG170"/>
    <mergeCell ref="V165:AA165"/>
    <mergeCell ref="M170:N170"/>
    <mergeCell ref="M171:N171"/>
    <mergeCell ref="S170:T170"/>
    <mergeCell ref="X182:Y182"/>
    <mergeCell ref="I175:N175"/>
    <mergeCell ref="S171:T171"/>
    <mergeCell ref="M183:N183"/>
    <mergeCell ref="S182:T182"/>
    <mergeCell ref="S183:T183"/>
    <mergeCell ref="X183:Y183"/>
    <mergeCell ref="O182:Q182"/>
    <mergeCell ref="O183:Q183"/>
    <mergeCell ref="M182:N182"/>
    <mergeCell ref="V172:AG172"/>
    <mergeCell ref="X170:Y170"/>
    <mergeCell ref="I184:T184"/>
    <mergeCell ref="O171:Q171"/>
    <mergeCell ref="AE171:AG171"/>
    <mergeCell ref="M158:N158"/>
    <mergeCell ref="A201:AT201"/>
    <mergeCell ref="A196:G196"/>
    <mergeCell ref="A199:AT199"/>
    <mergeCell ref="AP83:AT83"/>
    <mergeCell ref="H196:X196"/>
    <mergeCell ref="I173:N173"/>
    <mergeCell ref="I174:N174"/>
    <mergeCell ref="I185:N185"/>
    <mergeCell ref="I186:N186"/>
    <mergeCell ref="AC174:AN174"/>
    <mergeCell ref="G189:AT194"/>
    <mergeCell ref="I187:N187"/>
    <mergeCell ref="V177:AA177"/>
    <mergeCell ref="F180:AK180"/>
    <mergeCell ref="AE182:AG182"/>
    <mergeCell ref="A174:G174"/>
    <mergeCell ref="X171:Y171"/>
    <mergeCell ref="A186:G186"/>
    <mergeCell ref="O159:Q159"/>
    <mergeCell ref="AE159:AG159"/>
    <mergeCell ref="I160:T160"/>
    <mergeCell ref="A163:G163"/>
    <mergeCell ref="I161:N161"/>
    <mergeCell ref="I162:N162"/>
    <mergeCell ref="AC13:AN13"/>
    <mergeCell ref="X158:Y158"/>
    <mergeCell ref="A190:F191"/>
    <mergeCell ref="AZ63:BD63"/>
    <mergeCell ref="F134:S134"/>
    <mergeCell ref="F135:S135"/>
    <mergeCell ref="F136:S136"/>
    <mergeCell ref="A161:F161"/>
    <mergeCell ref="A162:G162"/>
    <mergeCell ref="I163:N163"/>
    <mergeCell ref="F137:S137"/>
    <mergeCell ref="AP84:AS84"/>
    <mergeCell ref="F129:S129"/>
    <mergeCell ref="F128:S128"/>
    <mergeCell ref="F130:S130"/>
    <mergeCell ref="F131:S131"/>
    <mergeCell ref="V98:Z98"/>
    <mergeCell ref="V99:Z99"/>
    <mergeCell ref="A128:E128"/>
    <mergeCell ref="I170:K170"/>
    <mergeCell ref="I171:K171"/>
    <mergeCell ref="V134:Z134"/>
    <mergeCell ref="V135:Z135"/>
    <mergeCell ref="V130:Z130"/>
    <mergeCell ref="V121:Z121"/>
    <mergeCell ref="V127:Z127"/>
    <mergeCell ref="J84:K84"/>
    <mergeCell ref="P84:Q84"/>
    <mergeCell ref="AI184:AT184"/>
    <mergeCell ref="F132:S132"/>
    <mergeCell ref="V153:AA153"/>
    <mergeCell ref="F156:AK156"/>
    <mergeCell ref="S158:T158"/>
    <mergeCell ref="S159:T159"/>
    <mergeCell ref="A141:F145"/>
    <mergeCell ref="G140:AT146"/>
    <mergeCell ref="V132:Z132"/>
    <mergeCell ref="A158:F158"/>
    <mergeCell ref="A159:F159"/>
    <mergeCell ref="A160:F160"/>
    <mergeCell ref="F133:S133"/>
    <mergeCell ref="V138:Z138"/>
    <mergeCell ref="AI160:AT160"/>
    <mergeCell ref="M159:N159"/>
    <mergeCell ref="V136:Z136"/>
    <mergeCell ref="AC196:AL196"/>
    <mergeCell ref="V128:Z128"/>
    <mergeCell ref="V129:Z129"/>
    <mergeCell ref="V131:Z131"/>
    <mergeCell ref="V123:Z123"/>
    <mergeCell ref="V124:Z124"/>
    <mergeCell ref="V126:Z126"/>
    <mergeCell ref="F82:J82"/>
    <mergeCell ref="AE183:AG183"/>
    <mergeCell ref="I182:K182"/>
    <mergeCell ref="I183:K183"/>
    <mergeCell ref="V116:Z116"/>
    <mergeCell ref="X159:Y159"/>
    <mergeCell ref="I158:K158"/>
    <mergeCell ref="O158:Q158"/>
    <mergeCell ref="AE158:AG158"/>
    <mergeCell ref="I159:K159"/>
    <mergeCell ref="AF98:AH98"/>
    <mergeCell ref="AF99:AH99"/>
    <mergeCell ref="V112:Z112"/>
    <mergeCell ref="V110:Z110"/>
    <mergeCell ref="V125:Z125"/>
    <mergeCell ref="V137:Z137"/>
    <mergeCell ref="V133:Z133"/>
  </mergeCells>
  <phoneticPr fontId="0" type="noConversion"/>
  <dataValidations disablePrompts="1" count="6">
    <dataValidation type="decimal" operator="greaterThanOrEqual" allowBlank="1" showErrorMessage="1" error="Enter numerical values only. Text characters are not permitted." prompt="Enter only a numerical value. Text characters not allowed." sqref="J19:N21" xr:uid="{1017F417-28DF-4ACD-AC14-865469E26618}">
      <formula1>0</formula1>
    </dataValidation>
    <dataValidation type="decimal" operator="greaterThanOrEqual" allowBlank="1" showErrorMessage="1" error="Enter numerical values only. Text characters are not permitted." sqref="K52:P52 AJ56:AO56 P58:T58" xr:uid="{8EEC421A-953F-4E0B-98E2-9BB51A981CB6}">
      <formula1>-999999999</formula1>
    </dataValidation>
    <dataValidation type="decimal" operator="greaterThanOrEqual" allowBlank="1" showErrorMessage="1" error="Enter numerical values only. Text characters are not permitted." sqref="J24:N25 AZ63:BD63 AJ24:AO26" xr:uid="{860D16BE-1623-4C6F-8D3A-E7E1BC1D1B91}">
      <formula1>0</formula1>
    </dataValidation>
    <dataValidation type="decimal" operator="greaterThanOrEqual" allowBlank="1" showErrorMessage="1" error="Enter numerical values only. Text characters are not permitted." sqref="AL58:AO58" xr:uid="{07E647B8-94D2-47D8-9ED1-392C137F80CD}">
      <formula1>-100</formula1>
    </dataValidation>
    <dataValidation type="list" errorStyle="warning" allowBlank="1" showErrorMessage="1" sqref="J22:N22" xr:uid="{7C947090-DAC5-407C-983A-D5E649576549}">
      <formula1>"Advance, Current, Both"</formula1>
    </dataValidation>
    <dataValidation type="list" errorStyle="warning" allowBlank="1" showErrorMessage="1" sqref="AC11:AN11" xr:uid="{AB29C60A-3346-45D3-8DB7-136F5AC2C5F4}">
      <formula1>"Bond Counsel, Consultant, Financial Advisor, Issuer, Placement Agent, Underwriter"</formula1>
    </dataValidation>
  </dataValidations>
  <pageMargins left="0.5" right="0.25" top="0.5" bottom="0.5" header="0" footer="0.5"/>
  <pageSetup scale="45" fitToHeight="4" orientation="portrait" cellComments="asDisplayed" horizontalDpi="300" verticalDpi="300" r:id="rId3"/>
  <headerFooter>
    <oddFooter>&amp;CPage &amp;P</oddFooter>
    <firstHeader>&amp;RNew York State
2023ABCD GO Bond Sale</firstHeader>
  </headerFooter>
  <rowBreaks count="3" manualBreakCount="3">
    <brk id="49" max="45" man="1"/>
    <brk id="86" max="45" man="1"/>
    <brk id="149" max="45" man="1"/>
  </rowBreaks>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8</xdr:col>
                    <xdr:colOff>66675</xdr:colOff>
                    <xdr:row>153</xdr:row>
                    <xdr:rowOff>133350</xdr:rowOff>
                  </from>
                  <to>
                    <xdr:col>8</xdr:col>
                    <xdr:colOff>257175</xdr:colOff>
                    <xdr:row>154</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66675</xdr:colOff>
                    <xdr:row>154</xdr:row>
                    <xdr:rowOff>133350</xdr:rowOff>
                  </from>
                  <to>
                    <xdr:col>8</xdr:col>
                    <xdr:colOff>247650</xdr:colOff>
                    <xdr:row>155</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36</xdr:col>
                    <xdr:colOff>66675</xdr:colOff>
                    <xdr:row>154</xdr:row>
                    <xdr:rowOff>133350</xdr:rowOff>
                  </from>
                  <to>
                    <xdr:col>36</xdr:col>
                    <xdr:colOff>266700</xdr:colOff>
                    <xdr:row>155</xdr:row>
                    <xdr:rowOff>28575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23</xdr:col>
                    <xdr:colOff>66675</xdr:colOff>
                    <xdr:row>154</xdr:row>
                    <xdr:rowOff>133350</xdr:rowOff>
                  </from>
                  <to>
                    <xdr:col>23</xdr:col>
                    <xdr:colOff>285750</xdr:colOff>
                    <xdr:row>155</xdr:row>
                    <xdr:rowOff>28575</xdr:rowOff>
                  </to>
                </anchor>
              </controlPr>
            </control>
          </mc:Choice>
        </mc:AlternateContent>
        <mc:AlternateContent xmlns:mc="http://schemas.openxmlformats.org/markup-compatibility/2006">
          <mc:Choice Requires="x14">
            <control shapeId="1088" r:id="rId10" name="Check Box 64">
              <controlPr defaultSize="0" autoFill="0" autoLine="0" autoPict="0">
                <anchor moveWithCells="1">
                  <from>
                    <xdr:col>36</xdr:col>
                    <xdr:colOff>66675</xdr:colOff>
                    <xdr:row>153</xdr:row>
                    <xdr:rowOff>133350</xdr:rowOff>
                  </from>
                  <to>
                    <xdr:col>36</xdr:col>
                    <xdr:colOff>257175</xdr:colOff>
                    <xdr:row>154</xdr:row>
                    <xdr:rowOff>28575</xdr:rowOff>
                  </to>
                </anchor>
              </controlPr>
            </control>
          </mc:Choice>
        </mc:AlternateContent>
        <mc:AlternateContent xmlns:mc="http://schemas.openxmlformats.org/markup-compatibility/2006">
          <mc:Choice Requires="x14">
            <control shapeId="1104" r:id="rId11" name="Check Box 80">
              <controlPr defaultSize="0" autoFill="0" autoLine="0" autoPict="0">
                <anchor moveWithCells="1">
                  <from>
                    <xdr:col>22</xdr:col>
                    <xdr:colOff>66675</xdr:colOff>
                    <xdr:row>157</xdr:row>
                    <xdr:rowOff>133350</xdr:rowOff>
                  </from>
                  <to>
                    <xdr:col>22</xdr:col>
                    <xdr:colOff>285750</xdr:colOff>
                    <xdr:row>158</xdr:row>
                    <xdr:rowOff>19050</xdr:rowOff>
                  </to>
                </anchor>
              </controlPr>
            </control>
          </mc:Choice>
        </mc:AlternateContent>
        <mc:AlternateContent xmlns:mc="http://schemas.openxmlformats.org/markup-compatibility/2006">
          <mc:Choice Requires="x14">
            <control shapeId="1105" r:id="rId12" name="Check Box 81">
              <controlPr defaultSize="0" autoFill="0" autoLine="0" autoPict="0">
                <anchor moveWithCells="1">
                  <from>
                    <xdr:col>27</xdr:col>
                    <xdr:colOff>57150</xdr:colOff>
                    <xdr:row>157</xdr:row>
                    <xdr:rowOff>133350</xdr:rowOff>
                  </from>
                  <to>
                    <xdr:col>27</xdr:col>
                    <xdr:colOff>285750</xdr:colOff>
                    <xdr:row>158</xdr:row>
                    <xdr:rowOff>19050</xdr:rowOff>
                  </to>
                </anchor>
              </controlPr>
            </control>
          </mc:Choice>
        </mc:AlternateContent>
        <mc:AlternateContent xmlns:mc="http://schemas.openxmlformats.org/markup-compatibility/2006">
          <mc:Choice Requires="x14">
            <control shapeId="1106" r:id="rId13" name="Check Box 82">
              <controlPr defaultSize="0" autoFill="0" autoLine="0" autoPict="0">
                <anchor moveWithCells="1">
                  <from>
                    <xdr:col>23</xdr:col>
                    <xdr:colOff>66675</xdr:colOff>
                    <xdr:row>153</xdr:row>
                    <xdr:rowOff>133350</xdr:rowOff>
                  </from>
                  <to>
                    <xdr:col>23</xdr:col>
                    <xdr:colOff>285750</xdr:colOff>
                    <xdr:row>154</xdr:row>
                    <xdr:rowOff>28575</xdr:rowOff>
                  </to>
                </anchor>
              </controlPr>
            </control>
          </mc:Choice>
        </mc:AlternateContent>
        <mc:AlternateContent xmlns:mc="http://schemas.openxmlformats.org/markup-compatibility/2006">
          <mc:Choice Requires="x14">
            <control shapeId="1161" r:id="rId14" name="Check Box 137">
              <controlPr defaultSize="0" autoFill="0" autoLine="0" autoPict="0">
                <anchor moveWithCells="1">
                  <from>
                    <xdr:col>8</xdr:col>
                    <xdr:colOff>66675</xdr:colOff>
                    <xdr:row>165</xdr:row>
                    <xdr:rowOff>133350</xdr:rowOff>
                  </from>
                  <to>
                    <xdr:col>8</xdr:col>
                    <xdr:colOff>266700</xdr:colOff>
                    <xdr:row>166</xdr:row>
                    <xdr:rowOff>28575</xdr:rowOff>
                  </to>
                </anchor>
              </controlPr>
            </control>
          </mc:Choice>
        </mc:AlternateContent>
        <mc:AlternateContent xmlns:mc="http://schemas.openxmlformats.org/markup-compatibility/2006">
          <mc:Choice Requires="x14">
            <control shapeId="1164" r:id="rId15" name="Check Box 140">
              <controlPr defaultSize="0" autoFill="0" autoLine="0" autoPict="0">
                <anchor moveWithCells="1">
                  <from>
                    <xdr:col>8</xdr:col>
                    <xdr:colOff>66675</xdr:colOff>
                    <xdr:row>166</xdr:row>
                    <xdr:rowOff>133350</xdr:rowOff>
                  </from>
                  <to>
                    <xdr:col>8</xdr:col>
                    <xdr:colOff>266700</xdr:colOff>
                    <xdr:row>167</xdr:row>
                    <xdr:rowOff>28575</xdr:rowOff>
                  </to>
                </anchor>
              </controlPr>
            </control>
          </mc:Choice>
        </mc:AlternateContent>
        <mc:AlternateContent xmlns:mc="http://schemas.openxmlformats.org/markup-compatibility/2006">
          <mc:Choice Requires="x14">
            <control shapeId="1167" r:id="rId16" name="Check Box 143">
              <controlPr defaultSize="0" autoFill="0" autoLine="0" autoPict="0">
                <anchor moveWithCells="1">
                  <from>
                    <xdr:col>23</xdr:col>
                    <xdr:colOff>57150</xdr:colOff>
                    <xdr:row>165</xdr:row>
                    <xdr:rowOff>133350</xdr:rowOff>
                  </from>
                  <to>
                    <xdr:col>23</xdr:col>
                    <xdr:colOff>266700</xdr:colOff>
                    <xdr:row>166</xdr:row>
                    <xdr:rowOff>28575</xdr:rowOff>
                  </to>
                </anchor>
              </controlPr>
            </control>
          </mc:Choice>
        </mc:AlternateContent>
        <mc:AlternateContent xmlns:mc="http://schemas.openxmlformats.org/markup-compatibility/2006">
          <mc:Choice Requires="x14">
            <control shapeId="1169" r:id="rId17" name="Check Box 145">
              <controlPr defaultSize="0" autoFill="0" autoLine="0" autoPict="0">
                <anchor moveWithCells="1">
                  <from>
                    <xdr:col>23</xdr:col>
                    <xdr:colOff>57150</xdr:colOff>
                    <xdr:row>166</xdr:row>
                    <xdr:rowOff>133350</xdr:rowOff>
                  </from>
                  <to>
                    <xdr:col>23</xdr:col>
                    <xdr:colOff>266700</xdr:colOff>
                    <xdr:row>167</xdr:row>
                    <xdr:rowOff>28575</xdr:rowOff>
                  </to>
                </anchor>
              </controlPr>
            </control>
          </mc:Choice>
        </mc:AlternateContent>
        <mc:AlternateContent xmlns:mc="http://schemas.openxmlformats.org/markup-compatibility/2006">
          <mc:Choice Requires="x14">
            <control shapeId="1173" r:id="rId18" name="Check Box 149">
              <controlPr defaultSize="0" autoFill="0" autoLine="0" autoPict="0">
                <anchor moveWithCells="1">
                  <from>
                    <xdr:col>36</xdr:col>
                    <xdr:colOff>66675</xdr:colOff>
                    <xdr:row>165</xdr:row>
                    <xdr:rowOff>133350</xdr:rowOff>
                  </from>
                  <to>
                    <xdr:col>36</xdr:col>
                    <xdr:colOff>247650</xdr:colOff>
                    <xdr:row>166</xdr:row>
                    <xdr:rowOff>28575</xdr:rowOff>
                  </to>
                </anchor>
              </controlPr>
            </control>
          </mc:Choice>
        </mc:AlternateContent>
        <mc:AlternateContent xmlns:mc="http://schemas.openxmlformats.org/markup-compatibility/2006">
          <mc:Choice Requires="x14">
            <control shapeId="1175" r:id="rId19" name="Check Box 151">
              <controlPr defaultSize="0" autoFill="0" autoLine="0" autoPict="0">
                <anchor moveWithCells="1">
                  <from>
                    <xdr:col>36</xdr:col>
                    <xdr:colOff>66675</xdr:colOff>
                    <xdr:row>166</xdr:row>
                    <xdr:rowOff>133350</xdr:rowOff>
                  </from>
                  <to>
                    <xdr:col>36</xdr:col>
                    <xdr:colOff>266700</xdr:colOff>
                    <xdr:row>167</xdr:row>
                    <xdr:rowOff>28575</xdr:rowOff>
                  </to>
                </anchor>
              </controlPr>
            </control>
          </mc:Choice>
        </mc:AlternateContent>
        <mc:AlternateContent xmlns:mc="http://schemas.openxmlformats.org/markup-compatibility/2006">
          <mc:Choice Requires="x14">
            <control shapeId="1179" r:id="rId20" name="Check Box 155">
              <controlPr defaultSize="0" autoFill="0" autoLine="0" autoPict="0">
                <anchor moveWithCells="1">
                  <from>
                    <xdr:col>8</xdr:col>
                    <xdr:colOff>66675</xdr:colOff>
                    <xdr:row>177</xdr:row>
                    <xdr:rowOff>133350</xdr:rowOff>
                  </from>
                  <to>
                    <xdr:col>8</xdr:col>
                    <xdr:colOff>257175</xdr:colOff>
                    <xdr:row>178</xdr:row>
                    <xdr:rowOff>28575</xdr:rowOff>
                  </to>
                </anchor>
              </controlPr>
            </control>
          </mc:Choice>
        </mc:AlternateContent>
        <mc:AlternateContent xmlns:mc="http://schemas.openxmlformats.org/markup-compatibility/2006">
          <mc:Choice Requires="x14">
            <control shapeId="1182" r:id="rId21" name="Check Box 158">
              <controlPr defaultSize="0" autoFill="0" autoLine="0" autoPict="0">
                <anchor moveWithCells="1">
                  <from>
                    <xdr:col>8</xdr:col>
                    <xdr:colOff>66675</xdr:colOff>
                    <xdr:row>178</xdr:row>
                    <xdr:rowOff>133350</xdr:rowOff>
                  </from>
                  <to>
                    <xdr:col>8</xdr:col>
                    <xdr:colOff>266700</xdr:colOff>
                    <xdr:row>179</xdr:row>
                    <xdr:rowOff>28575</xdr:rowOff>
                  </to>
                </anchor>
              </controlPr>
            </control>
          </mc:Choice>
        </mc:AlternateContent>
        <mc:AlternateContent xmlns:mc="http://schemas.openxmlformats.org/markup-compatibility/2006">
          <mc:Choice Requires="x14">
            <control shapeId="1183" r:id="rId22" name="Check Box 159">
              <controlPr defaultSize="0" autoFill="0" autoLine="0" autoPict="0">
                <anchor moveWithCells="1">
                  <from>
                    <xdr:col>23</xdr:col>
                    <xdr:colOff>66675</xdr:colOff>
                    <xdr:row>177</xdr:row>
                    <xdr:rowOff>133350</xdr:rowOff>
                  </from>
                  <to>
                    <xdr:col>23</xdr:col>
                    <xdr:colOff>285750</xdr:colOff>
                    <xdr:row>178</xdr:row>
                    <xdr:rowOff>28575</xdr:rowOff>
                  </to>
                </anchor>
              </controlPr>
            </control>
          </mc:Choice>
        </mc:AlternateContent>
        <mc:AlternateContent xmlns:mc="http://schemas.openxmlformats.org/markup-compatibility/2006">
          <mc:Choice Requires="x14">
            <control shapeId="1185" r:id="rId23" name="Check Box 161">
              <controlPr defaultSize="0" autoFill="0" autoLine="0" autoPict="0">
                <anchor moveWithCells="1">
                  <from>
                    <xdr:col>23</xdr:col>
                    <xdr:colOff>57150</xdr:colOff>
                    <xdr:row>178</xdr:row>
                    <xdr:rowOff>133350</xdr:rowOff>
                  </from>
                  <to>
                    <xdr:col>23</xdr:col>
                    <xdr:colOff>266700</xdr:colOff>
                    <xdr:row>179</xdr:row>
                    <xdr:rowOff>28575</xdr:rowOff>
                  </to>
                </anchor>
              </controlPr>
            </control>
          </mc:Choice>
        </mc:AlternateContent>
        <mc:AlternateContent xmlns:mc="http://schemas.openxmlformats.org/markup-compatibility/2006">
          <mc:Choice Requires="x14">
            <control shapeId="1189" r:id="rId24" name="Check Box 165">
              <controlPr defaultSize="0" autoFill="0" autoLine="0" autoPict="0">
                <anchor moveWithCells="1">
                  <from>
                    <xdr:col>36</xdr:col>
                    <xdr:colOff>66675</xdr:colOff>
                    <xdr:row>177</xdr:row>
                    <xdr:rowOff>133350</xdr:rowOff>
                  </from>
                  <to>
                    <xdr:col>36</xdr:col>
                    <xdr:colOff>247650</xdr:colOff>
                    <xdr:row>178</xdr:row>
                    <xdr:rowOff>28575</xdr:rowOff>
                  </to>
                </anchor>
              </controlPr>
            </control>
          </mc:Choice>
        </mc:AlternateContent>
        <mc:AlternateContent xmlns:mc="http://schemas.openxmlformats.org/markup-compatibility/2006">
          <mc:Choice Requires="x14">
            <control shapeId="1191" r:id="rId25" name="Check Box 167">
              <controlPr defaultSize="0" autoFill="0" autoLine="0" autoPict="0">
                <anchor moveWithCells="1">
                  <from>
                    <xdr:col>36</xdr:col>
                    <xdr:colOff>66675</xdr:colOff>
                    <xdr:row>178</xdr:row>
                    <xdr:rowOff>133350</xdr:rowOff>
                  </from>
                  <to>
                    <xdr:col>36</xdr:col>
                    <xdr:colOff>266700</xdr:colOff>
                    <xdr:row>179</xdr:row>
                    <xdr:rowOff>28575</xdr:rowOff>
                  </to>
                </anchor>
              </controlPr>
            </control>
          </mc:Choice>
        </mc:AlternateContent>
        <mc:AlternateContent xmlns:mc="http://schemas.openxmlformats.org/markup-compatibility/2006">
          <mc:Choice Requires="x14">
            <control shapeId="1225" r:id="rId26" name="Check Box 201">
              <controlPr defaultSize="0" autoFill="0" autoLine="0" autoPict="0">
                <anchor moveWithCells="1">
                  <from>
                    <xdr:col>22</xdr:col>
                    <xdr:colOff>66675</xdr:colOff>
                    <xdr:row>182</xdr:row>
                    <xdr:rowOff>133350</xdr:rowOff>
                  </from>
                  <to>
                    <xdr:col>22</xdr:col>
                    <xdr:colOff>285750</xdr:colOff>
                    <xdr:row>183</xdr:row>
                    <xdr:rowOff>19050</xdr:rowOff>
                  </to>
                </anchor>
              </controlPr>
            </control>
          </mc:Choice>
        </mc:AlternateContent>
        <mc:AlternateContent xmlns:mc="http://schemas.openxmlformats.org/markup-compatibility/2006">
          <mc:Choice Requires="x14">
            <control shapeId="1227" r:id="rId27" name="Check Box 203">
              <controlPr defaultSize="0" autoFill="0" autoLine="0" autoPict="0">
                <anchor moveWithCells="1">
                  <from>
                    <xdr:col>22</xdr:col>
                    <xdr:colOff>66675</xdr:colOff>
                    <xdr:row>181</xdr:row>
                    <xdr:rowOff>133350</xdr:rowOff>
                  </from>
                  <to>
                    <xdr:col>22</xdr:col>
                    <xdr:colOff>285750</xdr:colOff>
                    <xdr:row>182</xdr:row>
                    <xdr:rowOff>19050</xdr:rowOff>
                  </to>
                </anchor>
              </controlPr>
            </control>
          </mc:Choice>
        </mc:AlternateContent>
        <mc:AlternateContent xmlns:mc="http://schemas.openxmlformats.org/markup-compatibility/2006">
          <mc:Choice Requires="x14">
            <control shapeId="1228" r:id="rId28" name="Check Box 204">
              <controlPr defaultSize="0" autoFill="0" autoLine="0" autoPict="0">
                <anchor moveWithCells="1">
                  <from>
                    <xdr:col>27</xdr:col>
                    <xdr:colOff>66675</xdr:colOff>
                    <xdr:row>181</xdr:row>
                    <xdr:rowOff>133350</xdr:rowOff>
                  </from>
                  <to>
                    <xdr:col>27</xdr:col>
                    <xdr:colOff>285750</xdr:colOff>
                    <xdr:row>182</xdr:row>
                    <xdr:rowOff>19050</xdr:rowOff>
                  </to>
                </anchor>
              </controlPr>
            </control>
          </mc:Choice>
        </mc:AlternateContent>
        <mc:AlternateContent xmlns:mc="http://schemas.openxmlformats.org/markup-compatibility/2006">
          <mc:Choice Requires="x14">
            <control shapeId="1244" r:id="rId29" name="Check Box 220">
              <controlPr defaultSize="0" autoFill="0" autoLine="0" autoPict="0">
                <anchor moveWithCells="1">
                  <from>
                    <xdr:col>22</xdr:col>
                    <xdr:colOff>66675</xdr:colOff>
                    <xdr:row>169</xdr:row>
                    <xdr:rowOff>133350</xdr:rowOff>
                  </from>
                  <to>
                    <xdr:col>22</xdr:col>
                    <xdr:colOff>266700</xdr:colOff>
                    <xdr:row>170</xdr:row>
                    <xdr:rowOff>19050</xdr:rowOff>
                  </to>
                </anchor>
              </controlPr>
            </control>
          </mc:Choice>
        </mc:AlternateContent>
        <mc:AlternateContent xmlns:mc="http://schemas.openxmlformats.org/markup-compatibility/2006">
          <mc:Choice Requires="x14">
            <control shapeId="1245" r:id="rId30" name="Check Box 221">
              <controlPr defaultSize="0" autoFill="0" autoLine="0" autoPict="0">
                <anchor moveWithCells="1">
                  <from>
                    <xdr:col>27</xdr:col>
                    <xdr:colOff>57150</xdr:colOff>
                    <xdr:row>169</xdr:row>
                    <xdr:rowOff>133350</xdr:rowOff>
                  </from>
                  <to>
                    <xdr:col>27</xdr:col>
                    <xdr:colOff>285750</xdr:colOff>
                    <xdr:row>170</xdr:row>
                    <xdr:rowOff>19050</xdr:rowOff>
                  </to>
                </anchor>
              </controlPr>
            </control>
          </mc:Choice>
        </mc:AlternateContent>
        <mc:AlternateContent xmlns:mc="http://schemas.openxmlformats.org/markup-compatibility/2006">
          <mc:Choice Requires="x14">
            <control shapeId="1246" r:id="rId31" name="Check Box 222">
              <controlPr defaultSize="0" autoFill="0" autoLine="0" autoPict="0">
                <anchor moveWithCells="1">
                  <from>
                    <xdr:col>22</xdr:col>
                    <xdr:colOff>66675</xdr:colOff>
                    <xdr:row>170</xdr:row>
                    <xdr:rowOff>133350</xdr:rowOff>
                  </from>
                  <to>
                    <xdr:col>22</xdr:col>
                    <xdr:colOff>285750</xdr:colOff>
                    <xdr:row>171</xdr:row>
                    <xdr:rowOff>19050</xdr:rowOff>
                  </to>
                </anchor>
              </controlPr>
            </control>
          </mc:Choice>
        </mc:AlternateContent>
        <mc:AlternateContent xmlns:mc="http://schemas.openxmlformats.org/markup-compatibility/2006">
          <mc:Choice Requires="x14">
            <control shapeId="1247" r:id="rId32" name="Check Box 223">
              <controlPr defaultSize="0" autoFill="0" autoLine="0" autoPict="0">
                <anchor moveWithCells="1">
                  <from>
                    <xdr:col>27</xdr:col>
                    <xdr:colOff>57150</xdr:colOff>
                    <xdr:row>170</xdr:row>
                    <xdr:rowOff>133350</xdr:rowOff>
                  </from>
                  <to>
                    <xdr:col>27</xdr:col>
                    <xdr:colOff>285750</xdr:colOff>
                    <xdr:row>171</xdr:row>
                    <xdr:rowOff>19050</xdr:rowOff>
                  </to>
                </anchor>
              </controlPr>
            </control>
          </mc:Choice>
        </mc:AlternateContent>
        <mc:AlternateContent xmlns:mc="http://schemas.openxmlformats.org/markup-compatibility/2006">
          <mc:Choice Requires="x14">
            <control shapeId="1338" r:id="rId33" name="Check Box 314">
              <controlPr defaultSize="0" autoFill="0" autoLine="0" autoPict="0">
                <anchor moveWithCells="1">
                  <from>
                    <xdr:col>17</xdr:col>
                    <xdr:colOff>66675</xdr:colOff>
                    <xdr:row>55</xdr:row>
                    <xdr:rowOff>171450</xdr:rowOff>
                  </from>
                  <to>
                    <xdr:col>19</xdr:col>
                    <xdr:colOff>66675</xdr:colOff>
                    <xdr:row>56</xdr:row>
                    <xdr:rowOff>28575</xdr:rowOff>
                  </to>
                </anchor>
              </controlPr>
            </control>
          </mc:Choice>
        </mc:AlternateContent>
        <mc:AlternateContent xmlns:mc="http://schemas.openxmlformats.org/markup-compatibility/2006">
          <mc:Choice Requires="x14">
            <control shapeId="1344" r:id="rId34" name="Check Box 320">
              <controlPr defaultSize="0" autoFill="0" autoLine="0" autoPict="0">
                <anchor moveWithCells="1">
                  <from>
                    <xdr:col>22</xdr:col>
                    <xdr:colOff>66675</xdr:colOff>
                    <xdr:row>158</xdr:row>
                    <xdr:rowOff>133350</xdr:rowOff>
                  </from>
                  <to>
                    <xdr:col>22</xdr:col>
                    <xdr:colOff>285750</xdr:colOff>
                    <xdr:row>159</xdr:row>
                    <xdr:rowOff>19050</xdr:rowOff>
                  </to>
                </anchor>
              </controlPr>
            </control>
          </mc:Choice>
        </mc:AlternateContent>
        <mc:AlternateContent xmlns:mc="http://schemas.openxmlformats.org/markup-compatibility/2006">
          <mc:Choice Requires="x14">
            <control shapeId="1345" r:id="rId35" name="Check Box 321">
              <controlPr defaultSize="0" autoFill="0" autoLine="0" autoPict="0">
                <anchor moveWithCells="1">
                  <from>
                    <xdr:col>27</xdr:col>
                    <xdr:colOff>66675</xdr:colOff>
                    <xdr:row>158</xdr:row>
                    <xdr:rowOff>133350</xdr:rowOff>
                  </from>
                  <to>
                    <xdr:col>27</xdr:col>
                    <xdr:colOff>285750</xdr:colOff>
                    <xdr:row>159</xdr:row>
                    <xdr:rowOff>19050</xdr:rowOff>
                  </to>
                </anchor>
              </controlPr>
            </control>
          </mc:Choice>
        </mc:AlternateContent>
        <mc:AlternateContent xmlns:mc="http://schemas.openxmlformats.org/markup-compatibility/2006">
          <mc:Choice Requires="x14">
            <control shapeId="1347" r:id="rId36" name="Check Box 323">
              <controlPr defaultSize="0" autoFill="0" autoLine="0" autoPict="0">
                <anchor moveWithCells="1">
                  <from>
                    <xdr:col>8</xdr:col>
                    <xdr:colOff>66675</xdr:colOff>
                    <xdr:row>178</xdr:row>
                    <xdr:rowOff>133350</xdr:rowOff>
                  </from>
                  <to>
                    <xdr:col>8</xdr:col>
                    <xdr:colOff>266700</xdr:colOff>
                    <xdr:row>179</xdr:row>
                    <xdr:rowOff>28575</xdr:rowOff>
                  </to>
                </anchor>
              </controlPr>
            </control>
          </mc:Choice>
        </mc:AlternateContent>
        <mc:AlternateContent xmlns:mc="http://schemas.openxmlformats.org/markup-compatibility/2006">
          <mc:Choice Requires="x14">
            <control shapeId="1348" r:id="rId37" name="Check Box 324">
              <controlPr defaultSize="0" autoFill="0" autoLine="0" autoPict="0">
                <anchor moveWithCells="1">
                  <from>
                    <xdr:col>23</xdr:col>
                    <xdr:colOff>57150</xdr:colOff>
                    <xdr:row>178</xdr:row>
                    <xdr:rowOff>133350</xdr:rowOff>
                  </from>
                  <to>
                    <xdr:col>23</xdr:col>
                    <xdr:colOff>266700</xdr:colOff>
                    <xdr:row>179</xdr:row>
                    <xdr:rowOff>28575</xdr:rowOff>
                  </to>
                </anchor>
              </controlPr>
            </control>
          </mc:Choice>
        </mc:AlternateContent>
        <mc:AlternateContent xmlns:mc="http://schemas.openxmlformats.org/markup-compatibility/2006">
          <mc:Choice Requires="x14">
            <control shapeId="1349" r:id="rId38" name="Check Box 325">
              <controlPr defaultSize="0" autoFill="0" autoLine="0" autoPict="0">
                <anchor moveWithCells="1">
                  <from>
                    <xdr:col>36</xdr:col>
                    <xdr:colOff>66675</xdr:colOff>
                    <xdr:row>178</xdr:row>
                    <xdr:rowOff>133350</xdr:rowOff>
                  </from>
                  <to>
                    <xdr:col>36</xdr:col>
                    <xdr:colOff>266700</xdr:colOff>
                    <xdr:row>179</xdr:row>
                    <xdr:rowOff>28575</xdr:rowOff>
                  </to>
                </anchor>
              </controlPr>
            </control>
          </mc:Choice>
        </mc:AlternateContent>
        <mc:AlternateContent xmlns:mc="http://schemas.openxmlformats.org/markup-compatibility/2006">
          <mc:Choice Requires="x14">
            <control shapeId="1350" r:id="rId39" name="Check Box 326">
              <controlPr defaultSize="0" autoFill="0" autoLine="0" autoPict="0">
                <anchor moveWithCells="1">
                  <from>
                    <xdr:col>22</xdr:col>
                    <xdr:colOff>66675</xdr:colOff>
                    <xdr:row>182</xdr:row>
                    <xdr:rowOff>133350</xdr:rowOff>
                  </from>
                  <to>
                    <xdr:col>22</xdr:col>
                    <xdr:colOff>285750</xdr:colOff>
                    <xdr:row>183</xdr:row>
                    <xdr:rowOff>19050</xdr:rowOff>
                  </to>
                </anchor>
              </controlPr>
            </control>
          </mc:Choice>
        </mc:AlternateContent>
        <mc:AlternateContent xmlns:mc="http://schemas.openxmlformats.org/markup-compatibility/2006">
          <mc:Choice Requires="x14">
            <control shapeId="1351" r:id="rId40" name="Check Box 327">
              <controlPr defaultSize="0" autoFill="0" autoLine="0" autoPict="0">
                <anchor moveWithCells="1">
                  <from>
                    <xdr:col>27</xdr:col>
                    <xdr:colOff>66675</xdr:colOff>
                    <xdr:row>182</xdr:row>
                    <xdr:rowOff>133350</xdr:rowOff>
                  </from>
                  <to>
                    <xdr:col>27</xdr:col>
                    <xdr:colOff>295275</xdr:colOff>
                    <xdr:row>183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U32"/>
  <sheetViews>
    <sheetView workbookViewId="0">
      <selection activeCell="A2" sqref="A2"/>
    </sheetView>
  </sheetViews>
  <sheetFormatPr defaultColWidth="8.7109375" defaultRowHeight="12.75" x14ac:dyDescent="0.2"/>
  <cols>
    <col min="1" max="1" width="9.5703125" style="110" customWidth="1"/>
    <col min="2" max="2" width="16.7109375" style="110" bestFit="1" customWidth="1"/>
    <col min="3" max="3" width="19.28515625" style="110" bestFit="1" customWidth="1"/>
    <col min="4" max="4" width="16" style="110" bestFit="1" customWidth="1"/>
    <col min="5" max="5" width="27" style="110" bestFit="1" customWidth="1"/>
    <col min="6" max="6" width="22.42578125" style="110" customWidth="1"/>
    <col min="7" max="7" width="17.28515625" style="110" bestFit="1" customWidth="1"/>
    <col min="8" max="8" width="17.42578125" style="110" bestFit="1" customWidth="1"/>
    <col min="9" max="9" width="16.28515625" style="110" bestFit="1" customWidth="1"/>
    <col min="10" max="10" width="37.42578125" style="110" bestFit="1" customWidth="1"/>
    <col min="11" max="13" width="31" style="110" bestFit="1" customWidth="1"/>
    <col min="14" max="14" width="17.28515625" style="110" bestFit="1" customWidth="1"/>
    <col min="15" max="15" width="20.42578125" style="110" bestFit="1" customWidth="1"/>
    <col min="16" max="16" width="30" style="110" bestFit="1" customWidth="1"/>
    <col min="17" max="17" width="29.28515625" style="110" bestFit="1" customWidth="1"/>
    <col min="18" max="18" width="15.7109375" style="110" customWidth="1"/>
    <col min="19" max="19" width="20.42578125" style="110" bestFit="1" customWidth="1"/>
    <col min="20" max="20" width="20.28515625" style="110" bestFit="1" customWidth="1"/>
    <col min="21" max="21" width="17.5703125" style="110" bestFit="1" customWidth="1"/>
    <col min="22" max="22" width="19" style="110" customWidth="1"/>
    <col min="23" max="23" width="20.7109375" style="110" bestFit="1" customWidth="1"/>
    <col min="24" max="24" width="17.42578125" style="110" bestFit="1" customWidth="1"/>
    <col min="25" max="25" width="30.5703125" style="110" customWidth="1"/>
    <col min="26" max="26" width="16" style="110" bestFit="1" customWidth="1"/>
    <col min="27" max="28" width="18.7109375" style="110" customWidth="1"/>
    <col min="29" max="29" width="17.7109375" style="110" bestFit="1" customWidth="1"/>
    <col min="30" max="30" width="14.28515625" style="110" customWidth="1"/>
    <col min="31" max="31" width="21.7109375" style="110" bestFit="1" customWidth="1"/>
    <col min="32" max="32" width="17.42578125" style="110" bestFit="1" customWidth="1"/>
    <col min="33" max="33" width="13" style="110" bestFit="1" customWidth="1"/>
    <col min="34" max="34" width="14.28515625" style="110" bestFit="1" customWidth="1"/>
    <col min="35" max="35" width="21.7109375" style="110" bestFit="1" customWidth="1"/>
    <col min="36" max="36" width="13" style="110" bestFit="1" customWidth="1"/>
    <col min="37" max="37" width="15.5703125" style="110" customWidth="1"/>
    <col min="38" max="38" width="14.42578125" style="110" bestFit="1" customWidth="1"/>
    <col min="39" max="39" width="14.5703125" style="110" bestFit="1" customWidth="1"/>
    <col min="40" max="40" width="16.5703125" style="110" bestFit="1" customWidth="1"/>
    <col min="41" max="41" width="19.42578125" style="110" bestFit="1" customWidth="1"/>
    <col min="42" max="42" width="30.5703125" style="110" customWidth="1"/>
    <col min="43" max="43" width="19.42578125" style="110" bestFit="1" customWidth="1"/>
    <col min="44" max="44" width="11.7109375" style="110" bestFit="1" customWidth="1"/>
    <col min="45" max="45" width="10.42578125" style="110" bestFit="1" customWidth="1"/>
    <col min="46" max="46" width="11.28515625" style="110" bestFit="1" customWidth="1"/>
    <col min="47" max="47" width="16" style="110" bestFit="1" customWidth="1"/>
    <col min="48" max="48" width="12.7109375" style="110" bestFit="1" customWidth="1"/>
    <col min="49" max="49" width="13.28515625" style="110" bestFit="1" customWidth="1"/>
    <col min="50" max="50" width="10.7109375" style="110" customWidth="1"/>
    <col min="51" max="51" width="21.7109375" style="110" bestFit="1" customWidth="1"/>
    <col min="52" max="53" width="22.42578125" style="110" bestFit="1" customWidth="1"/>
    <col min="54" max="54" width="21.7109375" style="110" bestFit="1" customWidth="1"/>
    <col min="55" max="57" width="22.42578125" style="110" bestFit="1" customWidth="1"/>
    <col min="58" max="58" width="18.42578125" style="110" bestFit="1" customWidth="1"/>
    <col min="59" max="67" width="19.7109375" style="110" bestFit="1" customWidth="1"/>
    <col min="68" max="68" width="18" style="110" bestFit="1" customWidth="1"/>
    <col min="69" max="69" width="31" style="110" bestFit="1" customWidth="1"/>
    <col min="70" max="70" width="16.42578125" style="110" customWidth="1"/>
    <col min="71" max="71" width="16.5703125" style="110" bestFit="1" customWidth="1"/>
    <col min="72" max="72" width="17.28515625" style="110" bestFit="1" customWidth="1"/>
    <col min="73" max="73" width="20.28515625" style="110" customWidth="1"/>
    <col min="74" max="74" width="16.42578125" style="110" customWidth="1"/>
    <col min="75" max="75" width="17.42578125" style="110" bestFit="1" customWidth="1"/>
    <col min="76" max="76" width="16" style="110" bestFit="1" customWidth="1"/>
    <col min="77" max="77" width="14.7109375" style="110" bestFit="1" customWidth="1"/>
    <col min="78" max="78" width="16.42578125" style="110" customWidth="1"/>
    <col min="79" max="79" width="11.5703125" style="110" customWidth="1"/>
    <col min="80" max="80" width="10.7109375" style="110" customWidth="1"/>
    <col min="81" max="81" width="20.5703125" style="110" customWidth="1"/>
    <col min="82" max="82" width="17.42578125" style="110" customWidth="1"/>
    <col min="83" max="84" width="12.7109375" style="110" customWidth="1"/>
    <col min="85" max="85" width="21.7109375" style="110" customWidth="1"/>
    <col min="86" max="86" width="17.42578125" style="110" customWidth="1"/>
    <col min="87" max="87" width="12.28515625" style="110" customWidth="1"/>
    <col min="88" max="88" width="12.7109375" style="110" customWidth="1"/>
    <col min="89" max="89" width="21.7109375" style="110" customWidth="1"/>
    <col min="90" max="90" width="17.42578125" style="110" customWidth="1"/>
    <col min="91" max="91" width="12.28515625" style="110" customWidth="1"/>
    <col min="92" max="92" width="12.7109375" style="110" customWidth="1"/>
    <col min="93" max="93" width="21.7109375" style="110" customWidth="1"/>
    <col min="94" max="99" width="10.5703125" style="110" bestFit="1" customWidth="1"/>
    <col min="100" max="101" width="10.42578125" style="110" customWidth="1"/>
    <col min="102" max="104" width="8.7109375" style="110" customWidth="1"/>
    <col min="105" max="107" width="10.5703125" style="110" customWidth="1"/>
    <col min="108" max="113" width="9.5703125" style="110" bestFit="1" customWidth="1"/>
    <col min="114" max="115" width="8.7109375" style="110" customWidth="1"/>
    <col min="116" max="116" width="10.28515625" style="110" customWidth="1"/>
    <col min="117" max="118" width="11.28515625" style="110" customWidth="1"/>
    <col min="119" max="119" width="11.42578125" style="110" customWidth="1"/>
    <col min="120" max="120" width="12.42578125" style="110" customWidth="1"/>
    <col min="121" max="121" width="11.7109375" style="110" customWidth="1"/>
    <col min="122" max="122" width="12.7109375" style="110" customWidth="1"/>
    <col min="123" max="123" width="11.42578125" style="110" bestFit="1" customWidth="1"/>
    <col min="124" max="124" width="12.28515625" style="110" bestFit="1" customWidth="1"/>
    <col min="125" max="125" width="7.7109375" style="110" customWidth="1"/>
    <col min="126" max="126" width="7.5703125" style="110" customWidth="1"/>
    <col min="127" max="127" width="6.7109375" style="110" customWidth="1"/>
    <col min="128" max="128" width="7.7109375" style="110" customWidth="1"/>
    <col min="129" max="129" width="11.7109375" style="110" customWidth="1"/>
    <col min="130" max="130" width="18.28515625" style="110" customWidth="1"/>
    <col min="131" max="131" width="14.5703125" style="110" bestFit="1" customWidth="1"/>
    <col min="132" max="134" width="9.42578125" style="110" customWidth="1"/>
    <col min="135" max="135" width="14" style="110" customWidth="1"/>
    <col min="136" max="136" width="12.42578125" style="110" customWidth="1"/>
    <col min="137" max="137" width="13.5703125" style="110" customWidth="1"/>
    <col min="138" max="138" width="12.7109375" style="110" customWidth="1"/>
    <col min="139" max="139" width="14" style="110" customWidth="1"/>
    <col min="140" max="140" width="12.42578125" style="110" bestFit="1" customWidth="1"/>
    <col min="141" max="141" width="13.42578125" style="110" bestFit="1" customWidth="1"/>
    <col min="142" max="142" width="8.7109375" style="110" customWidth="1"/>
    <col min="143" max="143" width="8.5703125" style="110" customWidth="1"/>
    <col min="144" max="144" width="7.7109375" style="110" customWidth="1"/>
    <col min="145" max="145" width="8.7109375" style="110" customWidth="1"/>
    <col min="146" max="146" width="12.7109375" style="110" customWidth="1"/>
    <col min="147" max="147" width="19.28515625" style="110" customWidth="1"/>
    <col min="148" max="148" width="15.5703125" style="110" bestFit="1" customWidth="1"/>
    <col min="149" max="151" width="12.28515625" style="110" bestFit="1" customWidth="1"/>
    <col min="152" max="152" width="15" style="110" bestFit="1" customWidth="1"/>
    <col min="153" max="153" width="12.42578125" style="110" customWidth="1"/>
    <col min="154" max="154" width="13.5703125" style="110" customWidth="1"/>
    <col min="155" max="155" width="12.7109375" style="110" customWidth="1"/>
    <col min="156" max="156" width="14" style="110" customWidth="1"/>
    <col min="157" max="158" width="7.7109375" style="110" customWidth="1"/>
    <col min="159" max="159" width="8.7109375" style="110" customWidth="1"/>
    <col min="160" max="160" width="8.5703125" style="110" customWidth="1"/>
    <col min="161" max="161" width="7.7109375" style="110" customWidth="1"/>
    <col min="162" max="162" width="8.7109375" style="110" customWidth="1"/>
    <col min="163" max="163" width="12.7109375" style="110" customWidth="1"/>
    <col min="164" max="164" width="19.28515625" style="110" customWidth="1"/>
    <col min="165" max="165" width="18" style="110" bestFit="1" customWidth="1"/>
    <col min="166" max="168" width="11" style="110" customWidth="1"/>
    <col min="169" max="169" width="15" style="110" customWidth="1"/>
    <col min="170" max="170" width="14.28515625" style="110" bestFit="1" customWidth="1"/>
    <col min="171" max="171" width="9.28515625" style="110" customWidth="1"/>
    <col min="172" max="172" width="14.28515625" style="110" bestFit="1" customWidth="1"/>
    <col min="173" max="173" width="12.28515625" style="110" customWidth="1"/>
    <col min="174" max="174" width="9.42578125" style="110" customWidth="1"/>
    <col min="175" max="175" width="15.28515625" style="110" customWidth="1"/>
    <col min="176" max="176" width="10.42578125" style="110" customWidth="1"/>
    <col min="177" max="177" width="12" style="110" customWidth="1"/>
    <col min="178" max="178" width="13.28515625" style="110" customWidth="1"/>
    <col min="179" max="179" width="5.28515625" style="110" customWidth="1"/>
    <col min="180" max="180" width="8.7109375" style="110" customWidth="1"/>
    <col min="181" max="181" width="11" style="110" customWidth="1"/>
    <col min="182" max="183" width="7.28515625" style="110" customWidth="1"/>
    <col min="184" max="185" width="9.7109375" style="110" bestFit="1" customWidth="1"/>
    <col min="186" max="186" width="11.5703125" style="110" customWidth="1"/>
    <col min="187" max="187" width="8.5703125" style="110" customWidth="1"/>
    <col min="188" max="188" width="7" style="110" customWidth="1"/>
    <col min="189" max="189" width="9.5703125" style="110" customWidth="1"/>
    <col min="190" max="190" width="16.7109375" style="110" bestFit="1" customWidth="1"/>
    <col min="191" max="191" width="10.7109375" style="110" customWidth="1"/>
    <col min="192" max="192" width="7.28515625" style="110" customWidth="1"/>
    <col min="193" max="193" width="11" style="110" customWidth="1"/>
    <col min="194" max="194" width="12.42578125" style="110" customWidth="1"/>
    <col min="195" max="195" width="13.5703125" style="110" bestFit="1" customWidth="1"/>
    <col min="196" max="196" width="12.42578125" style="110" customWidth="1"/>
    <col min="197" max="197" width="13.5703125" style="110" bestFit="1" customWidth="1"/>
    <col min="198" max="198" width="12.42578125" style="110" customWidth="1"/>
    <col min="199" max="200" width="13.5703125" style="110" bestFit="1" customWidth="1"/>
    <col min="201" max="201" width="12.42578125" style="110" bestFit="1" customWidth="1"/>
    <col min="202" max="202" width="13.5703125" style="110" bestFit="1" customWidth="1"/>
    <col min="203" max="203" width="12.42578125" style="110" bestFit="1" customWidth="1"/>
    <col min="204" max="204" width="13.5703125" style="110" bestFit="1" customWidth="1"/>
    <col min="205" max="205" width="12.42578125" style="110" bestFit="1" customWidth="1"/>
    <col min="206" max="206" width="13.5703125" style="110" customWidth="1"/>
    <col min="207" max="207" width="12.42578125" style="110" bestFit="1" customWidth="1"/>
    <col min="208" max="208" width="13.5703125" style="110" bestFit="1" customWidth="1"/>
    <col min="209" max="209" width="12.42578125" style="110" bestFit="1" customWidth="1"/>
    <col min="210" max="210" width="11.42578125" style="110" customWidth="1"/>
    <col min="211" max="211" width="12.42578125" style="110" bestFit="1" customWidth="1"/>
    <col min="212" max="212" width="8.7109375" style="110" customWidth="1"/>
    <col min="213" max="213" width="10.5703125" style="110" customWidth="1"/>
    <col min="214" max="214" width="13.28515625" style="110" bestFit="1" customWidth="1"/>
    <col min="215" max="215" width="9.42578125" style="110" bestFit="1" customWidth="1"/>
    <col min="216" max="216" width="11.7109375" style="110" bestFit="1" customWidth="1"/>
    <col min="217" max="217" width="10.42578125" style="110" bestFit="1" customWidth="1"/>
    <col min="218" max="218" width="17.7109375" style="110" bestFit="1" customWidth="1"/>
    <col min="219" max="219" width="8" style="110" customWidth="1"/>
    <col min="220" max="220" width="10" style="110" bestFit="1" customWidth="1"/>
    <col min="221" max="224" width="8.7109375" style="110"/>
    <col min="225" max="225" width="15" style="110" bestFit="1" customWidth="1"/>
    <col min="226" max="226" width="10.28515625" style="110" bestFit="1" customWidth="1"/>
    <col min="227" max="244" width="8.7109375" style="110"/>
    <col min="245" max="245" width="8.7109375" style="110" bestFit="1" customWidth="1"/>
    <col min="246" max="250" width="8.7109375" style="110"/>
    <col min="251" max="251" width="12.42578125" style="110" bestFit="1" customWidth="1"/>
    <col min="252" max="254" width="8.7109375" style="110"/>
    <col min="255" max="255" width="11.42578125" style="110" bestFit="1" customWidth="1"/>
    <col min="256" max="16384" width="8.7109375" style="110"/>
  </cols>
  <sheetData>
    <row r="1" spans="1:255" customFormat="1" ht="15" x14ac:dyDescent="0.25">
      <c r="A1" s="150" t="s">
        <v>458</v>
      </c>
      <c r="B1" s="150" t="s">
        <v>459</v>
      </c>
      <c r="C1" s="150" t="s">
        <v>460</v>
      </c>
      <c r="D1" s="150" t="s">
        <v>461</v>
      </c>
      <c r="E1" s="150" t="s">
        <v>462</v>
      </c>
      <c r="F1" s="150" t="s">
        <v>14</v>
      </c>
      <c r="G1" s="150" t="s">
        <v>27</v>
      </c>
      <c r="H1" s="150" t="s">
        <v>15</v>
      </c>
      <c r="I1" s="150" t="s">
        <v>16</v>
      </c>
      <c r="J1" s="150" t="s">
        <v>463</v>
      </c>
      <c r="K1" s="150" t="s">
        <v>464</v>
      </c>
      <c r="L1" s="150" t="s">
        <v>465</v>
      </c>
      <c r="M1" s="150" t="s">
        <v>17</v>
      </c>
      <c r="N1" s="150" t="s">
        <v>466</v>
      </c>
      <c r="O1" s="150" t="s">
        <v>467</v>
      </c>
      <c r="P1" s="150" t="s">
        <v>468</v>
      </c>
      <c r="Q1" s="150" t="s">
        <v>28</v>
      </c>
      <c r="R1" s="150" t="s">
        <v>469</v>
      </c>
      <c r="S1" s="150" t="s">
        <v>18</v>
      </c>
      <c r="T1" s="150" t="s">
        <v>29</v>
      </c>
      <c r="U1" s="150" t="s">
        <v>30</v>
      </c>
      <c r="V1" s="150" t="s">
        <v>31</v>
      </c>
      <c r="W1" s="150" t="s">
        <v>470</v>
      </c>
      <c r="X1" s="150" t="s">
        <v>471</v>
      </c>
      <c r="Y1" s="150" t="s">
        <v>472</v>
      </c>
      <c r="Z1" s="150" t="s">
        <v>473</v>
      </c>
      <c r="AA1" s="150" t="s">
        <v>474</v>
      </c>
      <c r="AB1" s="150" t="s">
        <v>475</v>
      </c>
      <c r="AC1" s="150" t="s">
        <v>476</v>
      </c>
      <c r="AD1" s="150" t="s">
        <v>477</v>
      </c>
      <c r="AE1" s="150" t="s">
        <v>478</v>
      </c>
      <c r="AF1" s="150" t="s">
        <v>479</v>
      </c>
      <c r="AG1" s="150" t="s">
        <v>480</v>
      </c>
      <c r="AH1" s="150" t="s">
        <v>481</v>
      </c>
      <c r="AI1" s="150" t="s">
        <v>482</v>
      </c>
      <c r="AJ1" s="150" t="s">
        <v>483</v>
      </c>
      <c r="AK1" s="150" t="s">
        <v>484</v>
      </c>
      <c r="AL1" s="150" t="s">
        <v>485</v>
      </c>
      <c r="AM1" s="150" t="s">
        <v>486</v>
      </c>
      <c r="AN1" s="150" t="s">
        <v>487</v>
      </c>
      <c r="AO1" s="150" t="s">
        <v>488</v>
      </c>
      <c r="AP1" s="150" t="s">
        <v>93</v>
      </c>
      <c r="AQ1" s="150" t="s">
        <v>94</v>
      </c>
      <c r="AR1" s="150" t="s">
        <v>95</v>
      </c>
      <c r="AS1" s="150" t="s">
        <v>489</v>
      </c>
      <c r="AT1" s="150" t="s">
        <v>96</v>
      </c>
      <c r="AU1" s="150" t="s">
        <v>490</v>
      </c>
      <c r="AV1" s="150" t="s">
        <v>97</v>
      </c>
      <c r="AW1" s="150" t="s">
        <v>491</v>
      </c>
      <c r="AX1" s="150" t="s">
        <v>98</v>
      </c>
      <c r="AY1" s="150" t="s">
        <v>99</v>
      </c>
      <c r="AZ1" s="150" t="s">
        <v>100</v>
      </c>
      <c r="BA1" s="150" t="s">
        <v>492</v>
      </c>
      <c r="BB1" s="150" t="s">
        <v>101</v>
      </c>
      <c r="BC1" s="150" t="s">
        <v>493</v>
      </c>
      <c r="BD1" s="150" t="s">
        <v>102</v>
      </c>
      <c r="BE1" s="150" t="s">
        <v>494</v>
      </c>
      <c r="BF1" s="150" t="s">
        <v>495</v>
      </c>
      <c r="BG1" s="150" t="s">
        <v>496</v>
      </c>
      <c r="BH1" s="150" t="s">
        <v>497</v>
      </c>
      <c r="BI1" s="150" t="s">
        <v>498</v>
      </c>
      <c r="BJ1" s="150" t="s">
        <v>499</v>
      </c>
      <c r="BK1" s="150" t="s">
        <v>500</v>
      </c>
      <c r="BL1" s="150" t="s">
        <v>501</v>
      </c>
      <c r="BM1" s="150" t="s">
        <v>502</v>
      </c>
      <c r="BN1" s="150" t="s">
        <v>19</v>
      </c>
      <c r="BO1" s="150" t="s">
        <v>503</v>
      </c>
      <c r="BP1" s="150" t="s">
        <v>103</v>
      </c>
      <c r="BQ1" s="150" t="s">
        <v>32</v>
      </c>
      <c r="BR1" s="150" t="s">
        <v>504</v>
      </c>
      <c r="BS1" s="150" t="s">
        <v>505</v>
      </c>
      <c r="BT1" s="150" t="s">
        <v>506</v>
      </c>
      <c r="BU1" s="150" t="s">
        <v>55</v>
      </c>
      <c r="BV1" s="150" t="s">
        <v>56</v>
      </c>
      <c r="BW1" s="150" t="s">
        <v>507</v>
      </c>
      <c r="BX1" s="150" t="s">
        <v>508</v>
      </c>
      <c r="BY1" s="150" t="s">
        <v>57</v>
      </c>
      <c r="BZ1" s="150" t="s">
        <v>58</v>
      </c>
      <c r="CA1" s="150" t="s">
        <v>509</v>
      </c>
      <c r="CB1" s="150" t="s">
        <v>510</v>
      </c>
      <c r="CC1" s="150" t="s">
        <v>59</v>
      </c>
      <c r="CD1" s="150" t="s">
        <v>60</v>
      </c>
      <c r="CE1" s="150" t="s">
        <v>511</v>
      </c>
      <c r="CF1" s="150" t="s">
        <v>512</v>
      </c>
      <c r="CG1" s="150" t="s">
        <v>513</v>
      </c>
      <c r="CH1" s="150" t="s">
        <v>514</v>
      </c>
      <c r="CI1" s="150" t="s">
        <v>515</v>
      </c>
      <c r="CJ1" s="150" t="s">
        <v>516</v>
      </c>
      <c r="CK1" s="150" t="s">
        <v>517</v>
      </c>
      <c r="CL1" s="150" t="s">
        <v>518</v>
      </c>
      <c r="CM1" s="150" t="s">
        <v>519</v>
      </c>
      <c r="CN1" s="150" t="s">
        <v>520</v>
      </c>
      <c r="CO1" s="150" t="s">
        <v>521</v>
      </c>
      <c r="CP1" s="150" t="s">
        <v>522</v>
      </c>
      <c r="CQ1" s="150" t="s">
        <v>523</v>
      </c>
      <c r="CR1" s="150" t="s">
        <v>524</v>
      </c>
      <c r="CS1" s="150" t="s">
        <v>525</v>
      </c>
      <c r="CT1" s="150" t="s">
        <v>33</v>
      </c>
      <c r="CU1" s="150" t="s">
        <v>34</v>
      </c>
      <c r="CV1" s="150" t="s">
        <v>35</v>
      </c>
      <c r="CW1" s="150" t="s">
        <v>61</v>
      </c>
      <c r="CX1" s="150" t="s">
        <v>62</v>
      </c>
      <c r="CY1" s="150" t="s">
        <v>63</v>
      </c>
      <c r="CZ1" s="150" t="s">
        <v>526</v>
      </c>
      <c r="DA1" s="150" t="s">
        <v>527</v>
      </c>
      <c r="DB1" s="150" t="s">
        <v>528</v>
      </c>
      <c r="DC1" s="150" t="s">
        <v>529</v>
      </c>
      <c r="DD1" s="150" t="s">
        <v>530</v>
      </c>
      <c r="DE1" s="150" t="s">
        <v>531</v>
      </c>
      <c r="DF1" s="150" t="s">
        <v>532</v>
      </c>
      <c r="DG1" s="150" t="s">
        <v>533</v>
      </c>
      <c r="DH1" s="150" t="s">
        <v>534</v>
      </c>
      <c r="DI1" s="150" t="s">
        <v>535</v>
      </c>
      <c r="DJ1" s="150" t="s">
        <v>536</v>
      </c>
      <c r="DK1" s="150" t="s">
        <v>537</v>
      </c>
      <c r="DL1" s="150" t="s">
        <v>538</v>
      </c>
      <c r="DM1" s="150" t="s">
        <v>539</v>
      </c>
      <c r="DN1" s="150" t="s">
        <v>540</v>
      </c>
      <c r="DO1" s="150" t="s">
        <v>124</v>
      </c>
      <c r="DP1" s="150" t="s">
        <v>125</v>
      </c>
      <c r="DQ1" s="150" t="s">
        <v>541</v>
      </c>
      <c r="DR1" s="150" t="s">
        <v>542</v>
      </c>
      <c r="DS1" s="150" t="s">
        <v>543</v>
      </c>
      <c r="DT1" s="150" t="s">
        <v>544</v>
      </c>
      <c r="DU1" s="150" t="s">
        <v>545</v>
      </c>
      <c r="DV1" s="150" t="s">
        <v>546</v>
      </c>
      <c r="DW1" s="150" t="s">
        <v>547</v>
      </c>
      <c r="DX1" s="150" t="s">
        <v>548</v>
      </c>
      <c r="DY1" s="150" t="s">
        <v>549</v>
      </c>
      <c r="DZ1" s="150" t="s">
        <v>550</v>
      </c>
      <c r="EA1" s="150" t="s">
        <v>551</v>
      </c>
      <c r="EB1" s="150" t="s">
        <v>552</v>
      </c>
      <c r="EC1" s="150" t="s">
        <v>553</v>
      </c>
      <c r="ED1" s="150" t="s">
        <v>554</v>
      </c>
      <c r="EE1" s="150" t="s">
        <v>555</v>
      </c>
      <c r="EF1" s="150" t="s">
        <v>556</v>
      </c>
      <c r="EG1" s="150" t="s">
        <v>557</v>
      </c>
      <c r="EH1" s="150" t="s">
        <v>104</v>
      </c>
      <c r="EI1" s="150" t="s">
        <v>105</v>
      </c>
      <c r="EJ1" s="150" t="s">
        <v>106</v>
      </c>
      <c r="EK1" s="150" t="s">
        <v>107</v>
      </c>
      <c r="EL1" s="150" t="s">
        <v>558</v>
      </c>
      <c r="EM1" s="150" t="s">
        <v>559</v>
      </c>
      <c r="EN1" s="150" t="s">
        <v>560</v>
      </c>
      <c r="EO1" s="150" t="s">
        <v>561</v>
      </c>
      <c r="EP1" s="150" t="s">
        <v>108</v>
      </c>
      <c r="EQ1" s="150" t="s">
        <v>109</v>
      </c>
      <c r="ER1" s="150" t="s">
        <v>562</v>
      </c>
      <c r="ES1" s="150" t="s">
        <v>563</v>
      </c>
      <c r="ET1" s="150" t="s">
        <v>110</v>
      </c>
      <c r="EU1" s="150" t="s">
        <v>111</v>
      </c>
      <c r="EV1" s="150" t="s">
        <v>112</v>
      </c>
      <c r="EW1" s="150" t="s">
        <v>113</v>
      </c>
      <c r="EX1" s="150" t="s">
        <v>564</v>
      </c>
      <c r="EY1" s="150" t="s">
        <v>114</v>
      </c>
      <c r="EZ1" s="150" t="s">
        <v>115</v>
      </c>
      <c r="FA1" s="150" t="s">
        <v>116</v>
      </c>
      <c r="FB1" s="150" t="s">
        <v>117</v>
      </c>
      <c r="FC1" s="150" t="s">
        <v>565</v>
      </c>
      <c r="FD1" s="150" t="s">
        <v>566</v>
      </c>
      <c r="FE1" s="150" t="s">
        <v>567</v>
      </c>
      <c r="FF1" s="150" t="s">
        <v>568</v>
      </c>
      <c r="FG1" s="150" t="s">
        <v>118</v>
      </c>
      <c r="FH1" s="150" t="s">
        <v>119</v>
      </c>
      <c r="FI1" s="150" t="s">
        <v>569</v>
      </c>
      <c r="FJ1" s="150" t="s">
        <v>570</v>
      </c>
      <c r="FK1" s="150" t="s">
        <v>120</v>
      </c>
      <c r="FL1" s="150" t="s">
        <v>121</v>
      </c>
      <c r="FM1" s="150" t="s">
        <v>122</v>
      </c>
      <c r="FN1" s="150" t="s">
        <v>123</v>
      </c>
      <c r="FO1" s="150" t="s">
        <v>571</v>
      </c>
      <c r="FP1" s="150" t="s">
        <v>572</v>
      </c>
      <c r="FQ1" s="150" t="s">
        <v>11</v>
      </c>
      <c r="FR1" s="150" t="s">
        <v>573</v>
      </c>
      <c r="FS1" s="150" t="s">
        <v>574</v>
      </c>
      <c r="FT1" s="150" t="s">
        <v>575</v>
      </c>
      <c r="FU1" s="150" t="s">
        <v>576</v>
      </c>
      <c r="FV1" s="150" t="s">
        <v>64</v>
      </c>
      <c r="FW1" s="150" t="s">
        <v>65</v>
      </c>
      <c r="FX1" s="150" t="s">
        <v>577</v>
      </c>
      <c r="FY1" s="150" t="s">
        <v>578</v>
      </c>
      <c r="FZ1" s="150" t="s">
        <v>579</v>
      </c>
      <c r="GA1" s="150" t="s">
        <v>580</v>
      </c>
      <c r="GB1" s="150" t="s">
        <v>581</v>
      </c>
      <c r="GC1" s="150" t="s">
        <v>582</v>
      </c>
      <c r="GD1" s="150" t="s">
        <v>583</v>
      </c>
      <c r="GE1" s="150" t="s">
        <v>584</v>
      </c>
      <c r="GF1" s="150" t="s">
        <v>585</v>
      </c>
      <c r="GG1" s="150" t="s">
        <v>586</v>
      </c>
      <c r="GH1" s="150" t="s">
        <v>430</v>
      </c>
      <c r="GI1" s="150" t="s">
        <v>587</v>
      </c>
      <c r="GJ1" s="150" t="s">
        <v>588</v>
      </c>
      <c r="GK1" s="150" t="s">
        <v>589</v>
      </c>
      <c r="GL1" s="150" t="s">
        <v>590</v>
      </c>
      <c r="GM1" s="150" t="s">
        <v>591</v>
      </c>
      <c r="GN1" s="150" t="s">
        <v>66</v>
      </c>
      <c r="GO1" s="150" t="s">
        <v>67</v>
      </c>
      <c r="GP1" s="150" t="s">
        <v>68</v>
      </c>
      <c r="GQ1" s="150" t="s">
        <v>69</v>
      </c>
      <c r="GR1" s="150" t="s">
        <v>70</v>
      </c>
      <c r="GS1" s="150" t="s">
        <v>71</v>
      </c>
      <c r="GT1" s="150" t="s">
        <v>72</v>
      </c>
      <c r="GU1" s="150" t="s">
        <v>73</v>
      </c>
      <c r="GV1" s="150" t="s">
        <v>74</v>
      </c>
      <c r="GW1" s="150" t="s">
        <v>75</v>
      </c>
      <c r="GX1" s="150" t="s">
        <v>76</v>
      </c>
      <c r="GY1" s="150" t="s">
        <v>77</v>
      </c>
      <c r="GZ1" s="150" t="s">
        <v>78</v>
      </c>
      <c r="HA1" s="150" t="s">
        <v>79</v>
      </c>
      <c r="HB1" s="150" t="s">
        <v>84</v>
      </c>
      <c r="HC1" s="150" t="s">
        <v>85</v>
      </c>
      <c r="HD1" s="150" t="s">
        <v>592</v>
      </c>
      <c r="HE1" s="150" t="s">
        <v>593</v>
      </c>
      <c r="HF1" s="150" t="s">
        <v>594</v>
      </c>
      <c r="HG1" s="150" t="s">
        <v>595</v>
      </c>
      <c r="HH1" s="150" t="s">
        <v>596</v>
      </c>
      <c r="HI1" s="150" t="s">
        <v>597</v>
      </c>
      <c r="HJ1" s="150" t="s">
        <v>80</v>
      </c>
      <c r="HK1" s="150" t="s">
        <v>81</v>
      </c>
      <c r="HL1" s="150" t="s">
        <v>598</v>
      </c>
      <c r="HM1" s="150" t="s">
        <v>82</v>
      </c>
      <c r="HN1" s="150" t="s">
        <v>83</v>
      </c>
      <c r="HO1" s="157" t="s">
        <v>599</v>
      </c>
      <c r="HP1" s="157" t="s">
        <v>600</v>
      </c>
      <c r="HQ1" s="157" t="s">
        <v>601</v>
      </c>
      <c r="HR1" s="157" t="s">
        <v>602</v>
      </c>
      <c r="HS1" s="157" t="s">
        <v>603</v>
      </c>
      <c r="HT1" s="157" t="s">
        <v>604</v>
      </c>
      <c r="HU1" s="157" t="s">
        <v>133</v>
      </c>
      <c r="HV1" s="157" t="s">
        <v>605</v>
      </c>
      <c r="HW1" s="157" t="s">
        <v>127</v>
      </c>
      <c r="HX1" s="157" t="s">
        <v>128</v>
      </c>
      <c r="HY1" s="157" t="s">
        <v>129</v>
      </c>
      <c r="HZ1" s="157" t="s">
        <v>130</v>
      </c>
      <c r="IA1" s="157" t="s">
        <v>606</v>
      </c>
      <c r="IB1" s="157" t="s">
        <v>607</v>
      </c>
      <c r="IC1" s="157" t="s">
        <v>608</v>
      </c>
      <c r="ID1" s="157" t="s">
        <v>609</v>
      </c>
      <c r="IE1" s="157" t="s">
        <v>610</v>
      </c>
      <c r="IF1" s="157" t="s">
        <v>611</v>
      </c>
      <c r="IG1" s="157" t="s">
        <v>612</v>
      </c>
      <c r="IH1" s="157" t="s">
        <v>613</v>
      </c>
      <c r="II1" s="157" t="s">
        <v>614</v>
      </c>
      <c r="IJ1" s="157" t="s">
        <v>615</v>
      </c>
      <c r="IK1" s="157" t="s">
        <v>616</v>
      </c>
      <c r="IL1" s="157" t="s">
        <v>617</v>
      </c>
      <c r="IM1" s="157" t="s">
        <v>131</v>
      </c>
      <c r="IN1" s="157" t="s">
        <v>618</v>
      </c>
      <c r="IO1" s="157" t="s">
        <v>132</v>
      </c>
      <c r="IP1" s="157" t="s">
        <v>619</v>
      </c>
      <c r="IQ1" s="157" t="s">
        <v>620</v>
      </c>
      <c r="IR1" s="157" t="s">
        <v>621</v>
      </c>
      <c r="IS1" s="157" t="s">
        <v>622</v>
      </c>
      <c r="IT1" s="157" t="s">
        <v>623</v>
      </c>
      <c r="IU1" s="157" t="s">
        <v>624</v>
      </c>
    </row>
    <row r="2" spans="1:255" customFormat="1" x14ac:dyDescent="0.2">
      <c r="A2" t="str">
        <f>RIGHT(B6,4)</f>
        <v>0</v>
      </c>
      <c r="B2" s="155" t="str">
        <f>B26</f>
        <v/>
      </c>
      <c r="C2" s="155" t="str">
        <f>C26</f>
        <v/>
      </c>
      <c r="D2" t="str">
        <f>E26</f>
        <v/>
      </c>
      <c r="E2" t="str">
        <f>F26</f>
        <v/>
      </c>
      <c r="F2" t="str">
        <f>B10</f>
        <v/>
      </c>
      <c r="H2" t="str">
        <f>C10</f>
        <v/>
      </c>
      <c r="I2" s="153">
        <f>D10</f>
        <v>0</v>
      </c>
      <c r="J2" s="153">
        <f>E10</f>
        <v>0</v>
      </c>
      <c r="K2" s="153">
        <f>F10</f>
        <v>0</v>
      </c>
      <c r="L2" t="str">
        <f>N10</f>
        <v/>
      </c>
      <c r="M2" s="153" t="str">
        <f>G10</f>
        <v/>
      </c>
      <c r="N2" s="153">
        <f>H10</f>
        <v>0</v>
      </c>
      <c r="O2" s="153">
        <f>I10</f>
        <v>0</v>
      </c>
      <c r="P2" t="str">
        <f>IF(ISNONTEXT(DIAR!$V34)=TRUE,O10,IF(ISNONTEXT(DIAR!$AH34)=TRUE,CONCATENATE(O10,", ",P10),CONCATENATE(O10,", ",P10,", ",Q10)))</f>
        <v/>
      </c>
      <c r="R2" t="str">
        <f>IF(ISNONTEXT(DIAR!$V36)=TRUE,U10,IF(ISNONTEXT(DIAR!$AH36)=TRUE,CONCATENATE(U10,", ",V10),CONCATENATE(U10,", ",V10,", ",W10)))</f>
        <v/>
      </c>
      <c r="T2" t="str">
        <f>AG10</f>
        <v/>
      </c>
      <c r="V2" t="str">
        <f>IF(ISNONTEXT(DIAR!$V37)=TRUE,X10,IF(ISNONTEXT(DIAR!$AH37)=TRUE,CONCATENATE(X10,", ",Y10),CONCATENATE(X10,", ",Y10,", ",Z10)))</f>
        <v/>
      </c>
      <c r="X2" t="str">
        <f>M10</f>
        <v/>
      </c>
      <c r="Y2" t="str">
        <f>AI10</f>
        <v/>
      </c>
      <c r="Z2" t="str">
        <f>AH10</f>
        <v/>
      </c>
      <c r="AA2" t="str">
        <f>AJ10</f>
        <v/>
      </c>
      <c r="AB2" t="str">
        <f>AL10</f>
        <v/>
      </c>
      <c r="AC2" t="str">
        <f>AK10</f>
        <v/>
      </c>
      <c r="AD2" t="str">
        <f>AM10</f>
        <v/>
      </c>
      <c r="AE2" t="str">
        <f>AO10</f>
        <v/>
      </c>
      <c r="AF2" t="str">
        <f>AN10</f>
        <v/>
      </c>
      <c r="AG2" t="str">
        <f>AP10</f>
        <v/>
      </c>
      <c r="AH2" s="26" t="b">
        <f>E22</f>
        <v>0</v>
      </c>
      <c r="AI2" s="26" t="b">
        <f>H22</f>
        <v>0</v>
      </c>
      <c r="AJ2" s="26" t="b">
        <f>K22</f>
        <v>0</v>
      </c>
      <c r="AK2" s="26" t="b">
        <f>N22</f>
        <v>0</v>
      </c>
      <c r="AL2" s="26" t="b">
        <f>Q22</f>
        <v>0</v>
      </c>
      <c r="AM2" s="26" t="b">
        <f>T22</f>
        <v>0</v>
      </c>
      <c r="AN2" t="str">
        <f>W22</f>
        <v/>
      </c>
      <c r="AO2" s="153" t="str">
        <f>B22</f>
        <v/>
      </c>
      <c r="AP2" s="26" t="b">
        <f>F22</f>
        <v>0</v>
      </c>
      <c r="AQ2" s="26" t="b">
        <f>I22</f>
        <v>0</v>
      </c>
      <c r="AR2" s="26" t="b">
        <f>L22</f>
        <v>0</v>
      </c>
      <c r="AS2" s="26" t="b">
        <f>O22</f>
        <v>0</v>
      </c>
      <c r="AT2" s="26" t="b">
        <f>R22</f>
        <v>0</v>
      </c>
      <c r="AU2" s="26" t="b">
        <f>U22</f>
        <v>0</v>
      </c>
      <c r="AV2" t="str">
        <f>X22</f>
        <v/>
      </c>
      <c r="AW2" s="153" t="str">
        <f>C22</f>
        <v/>
      </c>
      <c r="AX2" s="26" t="b">
        <f>G22</f>
        <v>0</v>
      </c>
      <c r="AY2" s="26" t="b">
        <f>J22</f>
        <v>0</v>
      </c>
      <c r="AZ2" s="26" t="b">
        <f>M22</f>
        <v>0</v>
      </c>
      <c r="BA2" s="26" t="b">
        <f>P22</f>
        <v>0</v>
      </c>
      <c r="BB2" s="26" t="b">
        <f>S22</f>
        <v>0</v>
      </c>
      <c r="BC2" s="26" t="b">
        <f>V22</f>
        <v>0</v>
      </c>
      <c r="BD2" t="str">
        <f>Y22</f>
        <v/>
      </c>
      <c r="BE2" s="153" t="str">
        <f>D22</f>
        <v/>
      </c>
      <c r="BF2" s="155" t="str">
        <f>AT10</f>
        <v/>
      </c>
      <c r="BG2" s="151" t="b">
        <v>0</v>
      </c>
      <c r="BH2" s="26" t="b">
        <v>0</v>
      </c>
      <c r="BI2" s="26" t="b">
        <v>0</v>
      </c>
      <c r="BJ2" s="26" t="b">
        <f>C14</f>
        <v>0</v>
      </c>
      <c r="BK2" s="153">
        <f>K10</f>
        <v>0</v>
      </c>
      <c r="BL2" s="153">
        <f>J10</f>
        <v>0</v>
      </c>
      <c r="BM2" s="153">
        <f>L10</f>
        <v>0</v>
      </c>
      <c r="BN2" s="156" t="str">
        <f>H14</f>
        <v/>
      </c>
      <c r="BO2" s="156" t="str">
        <f>G14</f>
        <v/>
      </c>
      <c r="BP2" s="156" t="str">
        <f>J14</f>
        <v/>
      </c>
      <c r="BQ2" s="156" t="str">
        <f>I14</f>
        <v/>
      </c>
      <c r="BR2" s="153" t="str">
        <f>D14</f>
        <v/>
      </c>
      <c r="BS2" s="156" t="str">
        <f>F14</f>
        <v/>
      </c>
      <c r="BT2" t="str">
        <f>W14</f>
        <v/>
      </c>
      <c r="BU2" t="str">
        <f>AK14</f>
        <v/>
      </c>
      <c r="BV2" s="158" t="str">
        <f>AR14</f>
        <v/>
      </c>
      <c r="BW2" t="str">
        <f>AY14</f>
        <v/>
      </c>
      <c r="BX2" t="str">
        <f>X14</f>
        <v/>
      </c>
      <c r="BY2" s="158" t="str">
        <f>AS14</f>
        <v/>
      </c>
      <c r="BZ2" t="str">
        <f>AL14</f>
        <v/>
      </c>
      <c r="CA2" t="str">
        <f>AZ14</f>
        <v/>
      </c>
      <c r="CB2" t="str">
        <f>Y14</f>
        <v/>
      </c>
      <c r="CC2" t="str">
        <f>AM14</f>
        <v/>
      </c>
      <c r="CD2" s="158" t="str">
        <f>AT14</f>
        <v/>
      </c>
      <c r="CE2" t="str">
        <f>BA14</f>
        <v/>
      </c>
      <c r="CF2" t="str">
        <f>Z14</f>
        <v/>
      </c>
      <c r="CG2" s="158" t="str">
        <f>AU14</f>
        <v/>
      </c>
      <c r="CH2" t="str">
        <f>AN14</f>
        <v/>
      </c>
      <c r="CI2" t="str">
        <f>BB14</f>
        <v/>
      </c>
      <c r="CJ2" t="str">
        <f>AA14</f>
        <v/>
      </c>
      <c r="CK2" s="158" t="str">
        <f>AV14</f>
        <v/>
      </c>
      <c r="CL2" t="str">
        <f>AO14</f>
        <v/>
      </c>
      <c r="CM2" t="str">
        <f>BC14</f>
        <v/>
      </c>
      <c r="CN2" t="str">
        <f>AB14</f>
        <v/>
      </c>
      <c r="CO2" s="158" t="str">
        <f>AW14</f>
        <v/>
      </c>
      <c r="CP2" t="str">
        <f>AP14</f>
        <v/>
      </c>
      <c r="CQ2" t="str">
        <f>BD14</f>
        <v/>
      </c>
      <c r="CS2" s="152"/>
      <c r="CT2" s="152" t="str">
        <f>CA14</f>
        <v/>
      </c>
      <c r="CU2" s="152" t="str">
        <f>CB14</f>
        <v/>
      </c>
      <c r="CV2" s="152" t="str">
        <f>CC14</f>
        <v/>
      </c>
      <c r="CW2" t="str">
        <f>BM14</f>
        <v/>
      </c>
      <c r="CX2" t="str">
        <f>BN14</f>
        <v/>
      </c>
      <c r="CY2" t="str">
        <f>BO14</f>
        <v/>
      </c>
      <c r="CZ2" s="152" t="str">
        <f>CD14</f>
        <v/>
      </c>
      <c r="DA2" s="152" t="str">
        <f>CE14</f>
        <v/>
      </c>
      <c r="DB2" s="152" t="str">
        <f>CF14</f>
        <v/>
      </c>
      <c r="DC2" t="str">
        <f>BP14</f>
        <v/>
      </c>
      <c r="DD2" t="str">
        <f>BQ14</f>
        <v/>
      </c>
      <c r="DE2" t="str">
        <f>BR14</f>
        <v/>
      </c>
      <c r="DF2" s="152" t="str">
        <f>CV14</f>
        <v/>
      </c>
      <c r="DG2" s="152" t="str">
        <f>CW14</f>
        <v/>
      </c>
      <c r="DH2" s="152" t="str">
        <f>CX14</f>
        <v/>
      </c>
      <c r="DI2" t="str">
        <f>CH14</f>
        <v/>
      </c>
      <c r="DJ2" t="str">
        <f>CI14</f>
        <v/>
      </c>
      <c r="DK2" t="str">
        <f>CJ14</f>
        <v/>
      </c>
      <c r="DL2" s="152" t="str">
        <f>T14</f>
        <v/>
      </c>
      <c r="DM2" s="153">
        <f>-Q14</f>
        <v>0</v>
      </c>
      <c r="DN2" t="str">
        <f>K14</f>
        <v/>
      </c>
      <c r="DO2" t="str">
        <f>L14</f>
        <v/>
      </c>
      <c r="DP2" t="str">
        <f>M14</f>
        <v/>
      </c>
      <c r="DQ2" s="152" t="str">
        <f>Z22</f>
        <v/>
      </c>
      <c r="DR2" s="152" t="str">
        <f>AF22</f>
        <v/>
      </c>
      <c r="DS2" s="152" t="str">
        <f>AC22</f>
        <v/>
      </c>
      <c r="DT2" s="152" t="str">
        <f>AI22</f>
        <v/>
      </c>
      <c r="DU2" s="26"/>
      <c r="DV2" s="26"/>
      <c r="DW2" s="26"/>
      <c r="DX2" s="26"/>
      <c r="DY2" s="152" t="str">
        <f>AX22</f>
        <v/>
      </c>
      <c r="DZ2" s="152" t="str">
        <f>BA22</f>
        <v/>
      </c>
      <c r="EA2" s="153" t="str">
        <f>BP22</f>
        <v/>
      </c>
      <c r="EB2" s="153" t="str">
        <f>BV22</f>
        <v/>
      </c>
      <c r="EC2" t="str">
        <f>BS22</f>
        <v/>
      </c>
      <c r="ED2" t="str">
        <f>BG22</f>
        <v/>
      </c>
      <c r="EE2" t="str">
        <f>BH22</f>
        <v/>
      </c>
      <c r="EF2" t="str">
        <f>BI22</f>
        <v/>
      </c>
      <c r="EG2" s="155" t="str">
        <f>BD22</f>
        <v/>
      </c>
      <c r="EH2" s="152" t="str">
        <f>AA22</f>
        <v/>
      </c>
      <c r="EI2" s="152" t="str">
        <f>AG22</f>
        <v/>
      </c>
      <c r="EJ2" s="152" t="str">
        <f>AD22</f>
        <v/>
      </c>
      <c r="EK2" s="152" t="str">
        <f>AJ22</f>
        <v/>
      </c>
      <c r="EL2" s="26"/>
      <c r="EM2" s="26"/>
      <c r="EN2" s="26"/>
      <c r="EO2" s="26"/>
      <c r="EP2" s="152" t="str">
        <f>AY22</f>
        <v/>
      </c>
      <c r="EQ2" s="152" t="str">
        <f>BB22</f>
        <v/>
      </c>
      <c r="ER2" s="153" t="str">
        <f>BQ22</f>
        <v/>
      </c>
      <c r="ES2" s="153" t="str">
        <f>BW22</f>
        <v/>
      </c>
      <c r="ET2" t="str">
        <f>BT22</f>
        <v/>
      </c>
      <c r="EU2" t="str">
        <f>BJ22</f>
        <v/>
      </c>
      <c r="EV2" t="str">
        <f>BK22</f>
        <v/>
      </c>
      <c r="EW2" t="str">
        <f>BL22</f>
        <v/>
      </c>
      <c r="EX2" s="155" t="str">
        <f>BE22</f>
        <v/>
      </c>
      <c r="EY2" s="152" t="str">
        <f>AB22</f>
        <v/>
      </c>
      <c r="EZ2" s="152" t="str">
        <f>AH22</f>
        <v/>
      </c>
      <c r="FA2" s="152" t="str">
        <f>AE22</f>
        <v/>
      </c>
      <c r="FB2" s="152" t="str">
        <f>AK22</f>
        <v/>
      </c>
      <c r="FC2" s="26"/>
      <c r="FD2" s="26"/>
      <c r="FE2" s="26"/>
      <c r="FF2" s="26"/>
      <c r="FG2" s="152" t="str">
        <f>AZ22</f>
        <v/>
      </c>
      <c r="FH2" s="152" t="str">
        <f>BC22</f>
        <v/>
      </c>
      <c r="FI2" s="153" t="str">
        <f>BR22</f>
        <v/>
      </c>
      <c r="FJ2" s="153" t="str">
        <f>BX22</f>
        <v/>
      </c>
      <c r="FK2" t="str">
        <f>BU22</f>
        <v/>
      </c>
      <c r="FL2" t="str">
        <f>BM22</f>
        <v/>
      </c>
      <c r="FM2" t="str">
        <f>BN22</f>
        <v/>
      </c>
      <c r="FN2" t="str">
        <f>BO22</f>
        <v/>
      </c>
      <c r="FO2" s="155" t="str">
        <f>BF22</f>
        <v/>
      </c>
      <c r="FP2" t="str">
        <f>BY22</f>
        <v/>
      </c>
      <c r="FQ2" s="153">
        <f>B18</f>
        <v>0</v>
      </c>
      <c r="FR2" s="153">
        <f>C18</f>
        <v>0</v>
      </c>
      <c r="FS2" s="153">
        <f>D18</f>
        <v>0</v>
      </c>
      <c r="FT2" s="153">
        <f>E18</f>
        <v>0</v>
      </c>
      <c r="FU2" s="153">
        <f>F18+G18+H18</f>
        <v>0</v>
      </c>
      <c r="FV2" s="153">
        <f>I18</f>
        <v>0</v>
      </c>
      <c r="FW2" s="153">
        <f>J18</f>
        <v>0</v>
      </c>
      <c r="FX2" s="154">
        <f>B14</f>
        <v>0</v>
      </c>
      <c r="FY2" s="153">
        <f>K18</f>
        <v>0</v>
      </c>
      <c r="FZ2" s="153">
        <f>L18</f>
        <v>0</v>
      </c>
      <c r="GA2" s="153">
        <f>M18</f>
        <v>0</v>
      </c>
      <c r="GB2" s="153">
        <f>N18+O18+P18</f>
        <v>0</v>
      </c>
      <c r="GC2" s="153">
        <f>T18</f>
        <v>0</v>
      </c>
      <c r="GD2" s="153">
        <f>W18</f>
        <v>0</v>
      </c>
      <c r="GE2" s="153">
        <f>X18</f>
        <v>0</v>
      </c>
      <c r="GF2" s="153">
        <f>Y18</f>
        <v>0</v>
      </c>
      <c r="GG2" s="153">
        <f>Z18</f>
        <v>0</v>
      </c>
      <c r="GH2" s="153">
        <v>0</v>
      </c>
      <c r="GI2" s="153">
        <f>AC18</f>
        <v>0</v>
      </c>
      <c r="GJ2" s="153">
        <f>AG18</f>
        <v>0</v>
      </c>
      <c r="GK2" s="153">
        <f>AD18</f>
        <v>0</v>
      </c>
      <c r="GL2" s="153">
        <f>AE18</f>
        <v>0</v>
      </c>
      <c r="GM2" s="153">
        <f>AF18</f>
        <v>0</v>
      </c>
      <c r="GN2" s="153">
        <f>AR18</f>
        <v>0</v>
      </c>
      <c r="GO2" t="str">
        <f>AH18</f>
        <v/>
      </c>
      <c r="GP2" s="153">
        <f>AS18</f>
        <v>0</v>
      </c>
      <c r="GQ2" t="str">
        <f>AI18</f>
        <v/>
      </c>
      <c r="GR2" s="153">
        <f>AT18</f>
        <v>0</v>
      </c>
      <c r="GS2" t="str">
        <f>AJ18</f>
        <v/>
      </c>
      <c r="GT2" t="str">
        <f>AK18</f>
        <v/>
      </c>
      <c r="GU2" s="153">
        <f>AU18</f>
        <v>0</v>
      </c>
      <c r="GV2" t="str">
        <f>AL18</f>
        <v/>
      </c>
      <c r="GW2" s="153">
        <f>AV18</f>
        <v>0</v>
      </c>
      <c r="GX2" t="str">
        <f>AM18</f>
        <v/>
      </c>
      <c r="GY2" s="153">
        <f>AW18</f>
        <v>0</v>
      </c>
      <c r="GZ2" t="str">
        <f>AN18</f>
        <v/>
      </c>
      <c r="HA2" s="153">
        <f>AX18</f>
        <v>0</v>
      </c>
      <c r="HB2" t="str">
        <f>AO18</f>
        <v/>
      </c>
      <c r="HC2" s="153">
        <f>AY18</f>
        <v>0</v>
      </c>
      <c r="HN2" t="str">
        <f>BB18</f>
        <v/>
      </c>
      <c r="IK2" s="153">
        <f>U18+V18</f>
        <v>0</v>
      </c>
      <c r="IL2" t="str">
        <f>O14</f>
        <v/>
      </c>
      <c r="IM2" s="153">
        <f>R14</f>
        <v>0</v>
      </c>
      <c r="IN2" t="str">
        <f>P14</f>
        <v/>
      </c>
      <c r="IO2" s="153">
        <f>S14</f>
        <v>0</v>
      </c>
      <c r="IP2" t="str">
        <f>V10</f>
        <v/>
      </c>
      <c r="IQ2" s="153" t="str">
        <f>E14</f>
        <v/>
      </c>
    </row>
    <row r="6" spans="1:255" x14ac:dyDescent="0.2">
      <c r="A6" s="131">
        <f>DIAR!$AO$2</f>
        <v>0</v>
      </c>
      <c r="B6" s="133" t="str">
        <f>LEFT(A6,6)</f>
        <v>0</v>
      </c>
      <c r="C6" s="133" t="str">
        <f>RIGHT(A6,1)</f>
        <v>0</v>
      </c>
      <c r="AZ6" s="110" t="b">
        <v>1</v>
      </c>
    </row>
    <row r="7" spans="1:255" x14ac:dyDescent="0.2">
      <c r="A7" s="111"/>
      <c r="B7" s="111"/>
      <c r="C7" s="111"/>
      <c r="D7" s="111"/>
      <c r="E7" s="111"/>
      <c r="F7" s="111"/>
      <c r="G7" s="171"/>
      <c r="H7" s="111"/>
      <c r="I7" s="111"/>
      <c r="J7" s="111"/>
      <c r="K7" s="106"/>
      <c r="L7" s="112"/>
      <c r="M7" s="111"/>
      <c r="N7" s="111"/>
      <c r="O7" s="111"/>
      <c r="P7" s="111"/>
      <c r="Q7" s="106"/>
      <c r="R7" s="111"/>
      <c r="S7" s="111"/>
      <c r="T7" s="111"/>
      <c r="U7" s="111"/>
      <c r="V7" s="111"/>
      <c r="W7" s="106"/>
      <c r="X7" s="111"/>
      <c r="Y7" s="111"/>
      <c r="Z7" s="111"/>
      <c r="AA7" s="111"/>
      <c r="AB7" s="106"/>
      <c r="AC7" s="107"/>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row>
    <row r="8" spans="1:255" x14ac:dyDescent="0.2">
      <c r="A8" s="113" t="s">
        <v>135</v>
      </c>
      <c r="B8" s="114"/>
      <c r="C8" s="114"/>
      <c r="D8" s="114"/>
      <c r="E8" s="114"/>
      <c r="F8" s="114"/>
      <c r="G8" s="115"/>
      <c r="H8" s="115"/>
      <c r="I8" s="115"/>
      <c r="J8" s="114"/>
      <c r="K8" s="114"/>
      <c r="L8" s="115"/>
      <c r="M8" s="115"/>
      <c r="N8" s="114"/>
      <c r="O8" s="114"/>
      <c r="P8" s="114"/>
      <c r="Q8" s="114"/>
      <c r="R8" s="114"/>
      <c r="S8" s="114"/>
      <c r="T8" s="114"/>
      <c r="U8" s="114"/>
      <c r="V8" s="114"/>
      <c r="W8" s="114"/>
      <c r="X8" s="114"/>
      <c r="Y8" s="114"/>
      <c r="Z8" s="114"/>
      <c r="AA8" s="114"/>
      <c r="AB8" s="114"/>
      <c r="AC8" s="114"/>
      <c r="AD8" s="114"/>
      <c r="AE8" s="114"/>
      <c r="AF8" s="116"/>
      <c r="AG8" s="116"/>
      <c r="AH8" s="116"/>
      <c r="AI8" s="116"/>
      <c r="AJ8" s="116"/>
      <c r="AK8" s="116"/>
      <c r="AL8" s="114"/>
      <c r="AM8" s="115"/>
      <c r="AN8" s="116"/>
      <c r="AO8" s="116"/>
      <c r="AP8" s="116"/>
      <c r="AQ8" s="116"/>
      <c r="AR8" s="116"/>
      <c r="AS8" s="116"/>
      <c r="AT8" s="114"/>
      <c r="AU8" s="115"/>
      <c r="AV8" s="116"/>
      <c r="AW8" s="116"/>
      <c r="AX8" s="116"/>
      <c r="AY8" s="116"/>
      <c r="AZ8" s="116"/>
      <c r="BA8" s="116"/>
      <c r="BB8" s="114"/>
      <c r="BC8" s="115"/>
      <c r="BD8" s="117"/>
      <c r="BE8" s="116"/>
      <c r="BF8" s="116"/>
      <c r="BG8" s="116"/>
      <c r="BH8" s="116"/>
      <c r="BI8" s="115"/>
      <c r="BJ8" s="115"/>
      <c r="BK8" s="115"/>
      <c r="BL8" s="118"/>
      <c r="BM8" s="118"/>
      <c r="BN8" s="118"/>
      <c r="BO8" s="118"/>
      <c r="BP8" s="115"/>
      <c r="BQ8" s="118"/>
      <c r="BR8" s="114"/>
      <c r="BS8" s="114"/>
      <c r="BT8" s="118"/>
      <c r="BU8" s="114"/>
      <c r="BV8" s="114"/>
      <c r="BW8" s="118"/>
      <c r="BX8" s="114"/>
      <c r="BY8" s="114"/>
      <c r="BZ8" s="114"/>
      <c r="CA8" s="114"/>
      <c r="CB8" s="118"/>
      <c r="CC8" s="114"/>
      <c r="CD8" s="114"/>
      <c r="CE8" s="118"/>
      <c r="CF8" s="114"/>
      <c r="CG8" s="114"/>
      <c r="CH8" s="114"/>
      <c r="CI8" s="118"/>
      <c r="CJ8" s="114"/>
      <c r="CK8" s="114"/>
      <c r="CL8" s="114"/>
      <c r="CM8" s="118"/>
      <c r="CN8" s="114"/>
      <c r="CO8" s="114"/>
      <c r="CP8" s="114"/>
      <c r="CQ8" s="116"/>
      <c r="CR8" s="116"/>
      <c r="CS8" s="116"/>
      <c r="CT8" s="116"/>
      <c r="CU8" s="114"/>
      <c r="CV8" s="114"/>
      <c r="CW8" s="114"/>
      <c r="CX8" s="116"/>
      <c r="CY8" s="116"/>
      <c r="CZ8" s="116"/>
      <c r="DA8" s="114"/>
      <c r="DB8" s="114"/>
      <c r="DC8" s="114"/>
      <c r="DD8" s="116"/>
      <c r="DE8" s="116"/>
      <c r="DF8" s="116"/>
      <c r="DG8" s="114"/>
      <c r="DH8" s="114"/>
      <c r="DI8" s="114"/>
      <c r="DJ8" s="116"/>
      <c r="DK8" s="115"/>
      <c r="DL8" s="114"/>
      <c r="DM8" s="114"/>
      <c r="DN8" s="114"/>
      <c r="DO8" s="118"/>
      <c r="DP8" s="118"/>
      <c r="DQ8" s="118"/>
      <c r="DR8" s="118"/>
      <c r="DS8" s="116"/>
      <c r="DT8" s="116"/>
      <c r="DU8" s="116"/>
      <c r="DV8" s="116"/>
      <c r="DW8" s="116"/>
      <c r="DX8" s="116"/>
      <c r="DY8" s="115"/>
      <c r="DZ8" s="116"/>
      <c r="EA8" s="114"/>
      <c r="EB8" s="114"/>
      <c r="EC8" s="114"/>
      <c r="ED8" s="114"/>
      <c r="EE8" s="117"/>
      <c r="EF8" s="118"/>
      <c r="EG8" s="118"/>
      <c r="EH8" s="118"/>
      <c r="EI8" s="118"/>
      <c r="EJ8" s="116"/>
      <c r="EK8" s="116"/>
      <c r="EL8" s="116"/>
      <c r="EM8" s="116"/>
      <c r="EN8" s="116"/>
      <c r="EO8" s="116"/>
      <c r="EP8" s="115"/>
      <c r="EQ8" s="116"/>
      <c r="ER8" s="114"/>
      <c r="ES8" s="114"/>
      <c r="ET8" s="114"/>
      <c r="EU8" s="114"/>
      <c r="EV8" s="117"/>
      <c r="EW8" s="118"/>
      <c r="EX8" s="118"/>
      <c r="EY8" s="118"/>
      <c r="EZ8" s="118"/>
      <c r="FA8" s="116"/>
      <c r="FB8" s="116"/>
      <c r="FC8" s="116"/>
      <c r="FD8" s="116"/>
      <c r="FE8" s="116"/>
      <c r="FF8" s="116"/>
      <c r="FG8" s="115"/>
      <c r="FH8" s="116"/>
      <c r="FI8" s="114"/>
      <c r="FJ8" s="114"/>
      <c r="FK8" s="114"/>
      <c r="FL8" s="114"/>
      <c r="FM8" s="117"/>
      <c r="FN8" s="114"/>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4"/>
      <c r="GN8" s="115"/>
      <c r="GO8" s="114"/>
      <c r="GP8" s="115"/>
      <c r="GQ8" s="114"/>
      <c r="GR8" s="114"/>
      <c r="GS8" s="115"/>
      <c r="GT8" s="114"/>
      <c r="GU8" s="115"/>
      <c r="GV8" s="114"/>
      <c r="GW8" s="115"/>
      <c r="GX8" s="114"/>
      <c r="GY8" s="115"/>
      <c r="GZ8" s="114"/>
      <c r="HA8" s="115"/>
      <c r="HB8" s="114"/>
      <c r="HC8" s="117"/>
      <c r="HD8" s="114"/>
      <c r="HE8" s="114"/>
      <c r="HF8" s="114"/>
      <c r="HG8" s="114"/>
      <c r="HH8" s="114"/>
      <c r="HI8" s="114"/>
      <c r="HJ8" s="116"/>
      <c r="HK8" s="116"/>
      <c r="HL8" s="114"/>
    </row>
    <row r="9" spans="1:255" x14ac:dyDescent="0.2">
      <c r="A9" s="127" t="s">
        <v>145</v>
      </c>
      <c r="B9" s="127" t="s">
        <v>14</v>
      </c>
      <c r="C9" s="127" t="s">
        <v>15</v>
      </c>
      <c r="D9" s="127" t="s">
        <v>16</v>
      </c>
      <c r="E9" s="127" t="s">
        <v>228</v>
      </c>
      <c r="F9" s="127" t="s">
        <v>229</v>
      </c>
      <c r="G9" s="127" t="s">
        <v>17</v>
      </c>
      <c r="H9" s="127" t="s">
        <v>230</v>
      </c>
      <c r="I9" s="127" t="s">
        <v>231</v>
      </c>
      <c r="J9" s="127" t="s">
        <v>232</v>
      </c>
      <c r="K9" s="127" t="s">
        <v>233</v>
      </c>
      <c r="L9" s="127" t="s">
        <v>234</v>
      </c>
      <c r="M9" s="127" t="s">
        <v>235</v>
      </c>
      <c r="N9" s="127" t="s">
        <v>236</v>
      </c>
      <c r="O9" s="127" t="s">
        <v>237</v>
      </c>
      <c r="P9" s="127" t="s">
        <v>450</v>
      </c>
      <c r="Q9" s="127" t="s">
        <v>451</v>
      </c>
      <c r="R9" s="127" t="s">
        <v>652</v>
      </c>
      <c r="S9" s="127" t="s">
        <v>653</v>
      </c>
      <c r="T9" s="127" t="s">
        <v>654</v>
      </c>
      <c r="U9" s="127" t="s">
        <v>141</v>
      </c>
      <c r="V9" s="127" t="s">
        <v>625</v>
      </c>
      <c r="W9" s="127" t="s">
        <v>626</v>
      </c>
      <c r="X9" s="127" t="s">
        <v>142</v>
      </c>
      <c r="Y9" s="127" t="s">
        <v>627</v>
      </c>
      <c r="Z9" s="127" t="s">
        <v>628</v>
      </c>
      <c r="AA9" s="127" t="s">
        <v>238</v>
      </c>
      <c r="AB9" s="127" t="s">
        <v>629</v>
      </c>
      <c r="AC9" s="127" t="s">
        <v>630</v>
      </c>
      <c r="AD9" s="127" t="s">
        <v>239</v>
      </c>
      <c r="AE9" s="127" t="s">
        <v>631</v>
      </c>
      <c r="AF9" s="127" t="s">
        <v>632</v>
      </c>
      <c r="AG9" s="127" t="s">
        <v>29</v>
      </c>
      <c r="AH9" s="127" t="s">
        <v>240</v>
      </c>
      <c r="AI9" s="127" t="s">
        <v>241</v>
      </c>
      <c r="AJ9" s="127" t="s">
        <v>242</v>
      </c>
      <c r="AK9" s="127" t="s">
        <v>243</v>
      </c>
      <c r="AL9" s="127" t="s">
        <v>244</v>
      </c>
      <c r="AM9" s="127" t="s">
        <v>245</v>
      </c>
      <c r="AN9" s="127" t="s">
        <v>246</v>
      </c>
      <c r="AO9" s="127" t="s">
        <v>247</v>
      </c>
      <c r="AP9" s="127" t="s">
        <v>248</v>
      </c>
      <c r="AQ9" s="127" t="s">
        <v>249</v>
      </c>
      <c r="AR9" s="127" t="s">
        <v>250</v>
      </c>
      <c r="AS9" s="127" t="s">
        <v>251</v>
      </c>
      <c r="AT9" s="127" t="s">
        <v>143</v>
      </c>
      <c r="AU9" s="127" t="s">
        <v>429</v>
      </c>
    </row>
    <row r="10" spans="1:255" x14ac:dyDescent="0.2">
      <c r="A10" s="131">
        <f>DIAR!AO2</f>
        <v>0</v>
      </c>
      <c r="B10" s="131" t="str">
        <f>IF(DIAR!E16&gt;0,DIAR!E16,"")</f>
        <v/>
      </c>
      <c r="C10" s="131" t="str" cm="1">
        <f t="array" ref="C10">_xlfn.IFS(DIAR!M17="","",DIAR!M17="TBD","",DIAR!M17="NA","",DIAR!M17="n/a","",DIAR!M17&gt;0,DIAR!M17)</f>
        <v/>
      </c>
      <c r="D10" s="132">
        <f>DIAR!J19</f>
        <v>0</v>
      </c>
      <c r="E10" s="132">
        <f>DIAR!J20</f>
        <v>0</v>
      </c>
      <c r="F10" s="132">
        <f>DIAR!J21</f>
        <v>0</v>
      </c>
      <c r="G10" s="131" t="str" cm="1">
        <f t="array" ref="G10">_xlfn.IFS(DIAR!J22="","",DIAR!J22="TBD","",DIAR!J22="NA","",DIAR!J22="n/a","",DIAR!J22&gt;0,DIAR!J22)</f>
        <v/>
      </c>
      <c r="H10" s="132">
        <f>DIAR!$J$24</f>
        <v>0</v>
      </c>
      <c r="I10" s="132">
        <f>DIAR!$J$25</f>
        <v>0</v>
      </c>
      <c r="J10" s="132">
        <f>DIAR!$AJ$24</f>
        <v>0</v>
      </c>
      <c r="K10" s="132">
        <f>DIAR!$AJ$26</f>
        <v>0</v>
      </c>
      <c r="L10" s="132">
        <f>DIAR!$AJ$25</f>
        <v>0</v>
      </c>
      <c r="M10" s="131" t="str">
        <f>IF(DIAR!G28="","",DIAR!G28)</f>
        <v/>
      </c>
      <c r="N10" s="131" t="str">
        <f>IF(DIAR!$G$30="","",DIAR!$G$30)</f>
        <v/>
      </c>
      <c r="O10" s="131" t="str" cm="1">
        <f t="array" ref="O10">_xlfn.IFS(DIAR!$J$34="","",DIAR!J34="TBD","",DIAR!J34="NA","",DIAR!J34="n/a","",DIAR!J34&gt;0,DIAR!J34)</f>
        <v/>
      </c>
      <c r="P10" s="131" t="str" cm="1">
        <f t="array" ref="P10">_xlfn.IFS(DIAR!$V$34="","",DIAR!V34="TBD","",DIAR!V34="NA","",DIAR!V34="n/a","",DIAR!V34&gt;0,DIAR!V34)</f>
        <v/>
      </c>
      <c r="Q10" s="131" t="str" cm="1">
        <f t="array" ref="Q10">_xlfn.IFS(DIAR!$AH$34="","",DIAR!AH34="TBD","",DIAR!AH34="NA","",DIAR!AH34="n/a","",DIAR!AH34&gt;0,DIAR!AH34)</f>
        <v/>
      </c>
      <c r="R10" s="131" t="str" cm="1">
        <f t="array" ref="R10">_xlfn.IFS(DIAR!$J$35="","",DIAR!J35="TBD","",DIAR!J35="NA","",DIAR!J35="n/a","",DIAR!J35&gt;0,DIAR!J35)</f>
        <v/>
      </c>
      <c r="S10" s="131" t="str" cm="1">
        <f t="array" ref="S10">_xlfn.IFS(DIAR!$V$35="","",DIAR!V35="TBD","",DIAR!V35="NA","",DIAR!V35="n/a","",DIAR!V35&gt;0,DIAR!V35)</f>
        <v/>
      </c>
      <c r="T10" s="131" t="str" cm="1">
        <f t="array" ref="T10">_xlfn.IFS(DIAR!$AH$35="","",DIAR!AH35="TBD","",DIAR!AH35="NA","",DIAR!AH35="n/a","",DIAR!AH35&gt;0,DIAR!AH35)</f>
        <v/>
      </c>
      <c r="U10" s="131" t="str" cm="1">
        <f t="array" ref="U10">_xlfn.IFS(DIAR!J36="","",DIAR!J36="TBD","",DIAR!J36="NA","",DIAR!J36="n/a","",DIAR!J36&gt;0,DIAR!J36)</f>
        <v/>
      </c>
      <c r="V10" s="131" t="str" cm="1">
        <f t="array" ref="V10">_xlfn.IFS(DIAR!V36="","",DIAR!V36="TBD","",DIAR!V36="NA","",DIAR!V36="n/a","",DIAR!V36&gt;0,DIAR!V36)</f>
        <v/>
      </c>
      <c r="W10" s="131" t="str" cm="1">
        <f t="array" ref="W10">_xlfn.IFS(DIAR!$AH36="","",DIAR!$AH36="TBD","",DIAR!$AH36="NA","",DIAR!$AH36="n/a","",DIAR!$AH36&gt;0,DIAR!$AH36)</f>
        <v/>
      </c>
      <c r="X10" s="131" t="str" cm="1">
        <f t="array" ref="X10">_xlfn.IFS(DIAR!J37="","",DIAR!J37="TBD","",DIAR!J37="NA","",DIAR!J37="n/a","",DIAR!J37&gt;0,DIAR!J37)</f>
        <v/>
      </c>
      <c r="Y10" s="131" t="str" cm="1">
        <f t="array" ref="Y10">_xlfn.IFS(DIAR!V37="","",DIAR!V37="TBD","",DIAR!V37="NA","",DIAR!V37="n/a","",DIAR!V37&gt;0,DIAR!V37)</f>
        <v/>
      </c>
      <c r="Z10" s="131" t="str" cm="1">
        <f t="array" ref="Z10">_xlfn.IFS(DIAR!AH37="","",DIAR!AH37="TBD","",DIAR!AH37="NA","",DIAR!AH37="n/a","",DIAR!AH37&gt;0,DIAR!AH37)</f>
        <v/>
      </c>
      <c r="AA10" s="131" t="str" cm="1">
        <f t="array" ref="AA10">_xlfn.IFS(DIAR!$J38="","",DIAR!$J38="TBD","",DIAR!$J38="NA","",DIAR!$J38="n/a","",DIAR!$J38&gt;0,DIAR!$J38)</f>
        <v/>
      </c>
      <c r="AB10" s="131" t="str" cm="1">
        <f t="array" ref="AB10">_xlfn.IFS(DIAR!$V38="","",DIAR!$V38="TBD","",DIAR!$V38="NA","",DIAR!$V38="n/a","",DIAR!$V38&gt;0,DIAR!$V38)</f>
        <v/>
      </c>
      <c r="AC10" s="131" t="str" cm="1">
        <f t="array" ref="AC10">_xlfn.IFS(DIAR!$AH38="","",DIAR!$AH38="TBD","",DIAR!$AH38="NA","",DIAR!$AH38="n/a","",DIAR!$AH38&gt;0,DIAR!$AH38)</f>
        <v/>
      </c>
      <c r="AD10" s="131" t="str" cm="1">
        <f t="array" ref="AD10">_xlfn.IFS(DIAR!$J39="","",DIAR!$J39="TBD","",DIAR!$J39="NA","",DIAR!$J39="n/a","",DIAR!$J39&gt;0,DIAR!$J39)</f>
        <v/>
      </c>
      <c r="AE10" s="131" t="str" cm="1">
        <f t="array" ref="AE10">_xlfn.IFS(DIAR!$V39="","",DIAR!$V39="TBD","",DIAR!$V39="NA","",DIAR!$V39="n/a","",DIAR!$V39&gt;0,DIAR!$V39)</f>
        <v/>
      </c>
      <c r="AF10" s="131" t="str" cm="1">
        <f t="array" ref="AF10">_xlfn.IFS(DIAR!$AH39="","",DIAR!$AH39="TBD","",DIAR!$AH39="NA","",DIAR!$AH39="n/a","",DIAR!$AH39&gt;0,DIAR!$AH39)</f>
        <v/>
      </c>
      <c r="AG10" s="131" t="str" cm="1">
        <f t="array" ref="AG10">_xlfn.IFS(DIAR!$J40="","",DIAR!$J40="TBD","",DIAR!$J40="NA","",DIAR!$J40="n/a","",DIAR!$J40&gt;0,DIAR!$J40)</f>
        <v/>
      </c>
      <c r="AH10" s="131" t="str" cm="1">
        <f t="array" ref="AH10">_xlfn.IFS(DIAR!$H$43="","",DIAR!$H$43="None","",DIAR!$H$43="NA","",DIAR!$H$43="n.a.","",DIAR!$H$43="WD","NR",DIAR!$H$43="n/a","",DIAR!H43="see comment.","See Comments",DIAR!H43="see comments.","See Comments",DIAR!H43="please see comments.","See Comments",DIAR!H43="please see comment.","See Comments",DIAR!H43="please see comment","See Comments",DIAR!H43="please see comments","See Comments",DIAR!$H$43&gt;0,DIAR!$H$43)</f>
        <v/>
      </c>
      <c r="AI10" s="131" t="str" cm="1">
        <f t="array" ref="AI10">_xlfn.IFS(DIAR!T$43="","",DIAR!T$43="None","",DIAR!T$43="n.a.","",DIAR!T$43="NA","",DIAR!T$43="n/a","",DIAR!T$43="WR","NR",DIAR!T43="see comment.","See Comments",DIAR!T43="see comments.","See Comments",DIAR!T43="please see comments.","See Comments",DIAR!T43="please see comment.","See Comments",DIAR!T43="please see comment","See Comments",DIAR!T43="please see comments","See Comments",DIAR!T$43&gt;0,DIAR!T$43)</f>
        <v/>
      </c>
      <c r="AJ10" s="133" t="str" cm="1">
        <f t="array" ref="AJ10">_xlfn.IFS(DIAR!AG$43="","",DIAR!AG$43="None","",DIAR!AG$43="NA","",DIAR!AG$43="n/a","",DIAR!AG$43="n.a.","",DIAR!AG$43="WR","NR",DIAR!AG43="see comment.","See Comments",DIAR!AG43="see comments.","See Comments",DIAR!AG43="please see comments.","See Comments",DIAR!AG43="please see comment.","See Comments",DIAR!AG43="please see comment","See Comments",DIAR!AG43="please see comments","See Comments",DIAR!AG$43&gt;0,DIAR!AG$43)</f>
        <v/>
      </c>
      <c r="AK10" s="133" t="str" cm="1">
        <f t="array" ref="AK10">_xlfn.IFS(DIAR!$H$44="","",DIAR!$H$44="None","",DIAR!$H$44="NA","",DIAR!$H$44="n/a","",DIAR!$H$44="n.a.","",DIAR!$H$44="WR","NR",DIAR!H44="see comment.","See Comments",DIAR!H44="see comments.","See Comments",DIAR!H44="please see comments.","See Comments",DIAR!H44="please see comment.","See Comments",DIAR!H44="please see comment","See Comments",DIAR!H44="please see comments","See Comments",DIAR!$H$44&gt;0,DIAR!$H$44)</f>
        <v/>
      </c>
      <c r="AL10" s="133" t="str" cm="1">
        <f t="array" ref="AL10">_xlfn.IFS(DIAR!$T$44="","",DIAR!$T$44="None","",DIAR!$T$44="NA","",DIAR!$T$44="n/a","",DIAR!$T$44="n.a.","",DIAR!$T$44="WR","NR",DIAR!T44="see comment.","See Comments",DIAR!T44="see comments.","See Comments",DIAR!T44="please see comments.","See Comments",DIAR!T44="please see comment.","See Comments",DIAR!T44="please see comment","See Comments",DIAR!T44="please see comments","See Comments",DIAR!$T$44&gt;0,DIAR!$T$44)</f>
        <v/>
      </c>
      <c r="AM10" s="133" t="str" cm="1">
        <f t="array" ref="AM10">_xlfn.IFS(DIAR!$AG$44="","",DIAR!$AG$44="None","",DIAR!$AG$44="NA","",DIAR!$AG$44="n/a","",DIAR!$AG$44="n.a.","",DIAR!$AG$44="WR","NR",DIAR!AG44="see comment.","See Comments",DIAR!AG44="see comments.","See Comments",DIAR!AG44="please see comments.","See Comments",DIAR!AG44="please see comment.","See Comments",DIAR!AG44="please see comment","See Comments",DIAR!AG44="please see comments","See Comments",DIAR!$AG$44&gt;0,DIAR!$AG$44)</f>
        <v/>
      </c>
      <c r="AN10" s="131" t="str" cm="1">
        <f t="array" ref="AN10">_xlfn.IFS(DIAR!$H$45="","",DIAR!$H$45="None","",DIAR!$H$45="NA","",DIAR!$H$45="n/a","",DIAR!$H$45="n.a.","",DIAR!$H$45="WR","NR",DIAR!H45="see comment.","See Comments",DIAR!H45="see comments.","See Comments",DIAR!H45="please see comments.","See Comments",DIAR!H45="please see comment.","See Comments",DIAR!H45="please see comment","See Comments",DIAR!H45="please see comments","See Comments",DIAR!$H$45&gt;0,DIAR!$H$45)</f>
        <v/>
      </c>
      <c r="AO10" s="133" t="str" cm="1">
        <f t="array" ref="AO10">_xlfn.IFS(DIAR!$T$45="","",DIAR!$T$45="None","",DIAR!$T$45="NA","",DIAR!$T$45="n/a","",DIAR!$T$45="n.a","",DIAR!$T$45="WR","NR",DIAR!T45="see comment.","See Comments",DIAR!T45="see comments.","See Comments",DIAR!T45="please see comments.","See Comments",DIAR!T45="please see comment.","See Comments",DIAR!T45="please see comment","See Comments",DIAR!T45="please see comments","See Comments",DIAR!$T$45&gt;0,DIAR!$T$45)</f>
        <v/>
      </c>
      <c r="AP10" s="133" t="str" cm="1">
        <f t="array" ref="AP10">_xlfn.IFS(DIAR!$AG$45="","",DIAR!$AG$45="None","",DIAR!$AG$45="NA","",DIAR!$AG$45="n/a","",DIAR!$AG$45="n.a.","",DIAR!$AG$45="WR","NR",DIAR!AG45="see comment.","See Comments",DIAR!AG45="see comments.","See Comments",DIAR!AG45="please see comments.","See Comments",DIAR!AG45="please see comment.","See Comments",DIAR!AG45="please see comment","See Comments",DIAR!AG45="please see comments","See Comments",DIAR!$AG$45&gt;0,DIAR!$AG$45)</f>
        <v/>
      </c>
      <c r="AQ10" s="133" t="str" cm="1">
        <f t="array" ref="AQ10">_xlfn.IFS(DIAR!$H$46="","",DIAR!$H$46="None","",DIAR!$H$46="NA","",DIAR!$H$46="n/a","",DIAR!$H$46="n.a.","",DIAR!$H$46="WR","NR",DIAR!H46="see comment.","See Comments",DIAR!H46="see comments.","See Comments",DIAR!H46="please see comments.","See Comments",DIAR!H46="please see comment.","See Comments",DIAR!H46="please see comment","See Comments",DIAR!H46="please see comments","See Comments",DIAR!$H$46&gt;0,DIAR!$H$46)</f>
        <v/>
      </c>
      <c r="AR10" s="133" t="str" cm="1">
        <f t="array" ref="AR10">_xlfn.IFS(DIAR!$T$46="","",DIAR!$T$46="None","",DIAR!$T$46="NA","",DIAR!$T$46="n/a","",DIAR!$T$46="n.a.","",DIAR!$T$46="WR","NR",DIAR!T46="see comment.","See Comments",DIAR!T46="see comments.","See Comments",DIAR!T46="please see comments.","See Comments",DIAR!T46="please see comment.","See Comments",DIAR!T46="please see comment","See Comments",DIAR!T46="please see comments","See Comments",DIAR!$T$46&gt;0,DIAR!$T$46)</f>
        <v/>
      </c>
      <c r="AS10" s="133" t="str" cm="1">
        <f t="array" ref="AS10">_xlfn.IFS(DIAR!$AG$46="","",DIAR!$AG$46="None","",DIAR!$AG$46="NA","",DIAR!$AG$46="n/a","",DIAR!$AG$46="n.a.","",DIAR!$AG$46="WR","NR",DIAR!AG46="see comment.","See Comments",DIAR!AG46="see comments.","See Comments",DIAR!AG46="please see comments.","See Comments",DIAR!AG46="please see comment.","See Comments",DIAR!AG46="please see comment","See Comments",DIAR!AG46="please see comments","See Comments",DIAR!$AG$46&gt;0,DIAR!$AG$46)</f>
        <v/>
      </c>
      <c r="AT10" s="134" t="str">
        <f>IF(ISNONTEXT(DIAR!$H48)=FALSE,"",IF(DIAR!$H48&gt;0,DIAR!$H48,""))</f>
        <v/>
      </c>
      <c r="AU10" s="135"/>
    </row>
    <row r="11" spans="1:255" x14ac:dyDescent="0.2">
      <c r="A11" s="119"/>
      <c r="B11" s="120"/>
      <c r="C11" s="120"/>
      <c r="D11" s="120"/>
      <c r="E11" s="121"/>
      <c r="F11" s="121"/>
      <c r="G11" s="122"/>
      <c r="H11" s="122"/>
      <c r="I11" s="122"/>
      <c r="J11" s="121"/>
      <c r="K11" s="121"/>
      <c r="L11" s="121"/>
      <c r="M11" s="122"/>
      <c r="N11" s="122"/>
      <c r="O11" s="121"/>
      <c r="P11" s="121"/>
      <c r="Q11" s="123"/>
      <c r="R11" s="121"/>
      <c r="S11" s="121"/>
      <c r="T11" s="121"/>
      <c r="U11" s="121"/>
      <c r="V11" s="121"/>
      <c r="W11" s="121"/>
      <c r="X11" s="121"/>
      <c r="Y11" s="121"/>
      <c r="Z11" s="121"/>
      <c r="AA11" s="121"/>
      <c r="AB11" s="121"/>
      <c r="AC11" s="120"/>
    </row>
    <row r="12" spans="1:255" x14ac:dyDescent="0.2">
      <c r="A12" s="110" t="s">
        <v>134</v>
      </c>
    </row>
    <row r="13" spans="1:255" x14ac:dyDescent="0.2">
      <c r="A13" s="128" t="s">
        <v>146</v>
      </c>
      <c r="B13" s="128" t="s">
        <v>252</v>
      </c>
      <c r="C13" s="128" t="s">
        <v>253</v>
      </c>
      <c r="D13" s="128" t="s">
        <v>254</v>
      </c>
      <c r="E13" s="128" t="s">
        <v>255</v>
      </c>
      <c r="F13" s="128" t="s">
        <v>256</v>
      </c>
      <c r="G13" s="128" t="s">
        <v>257</v>
      </c>
      <c r="H13" s="128" t="s">
        <v>19</v>
      </c>
      <c r="I13" s="128" t="s">
        <v>32</v>
      </c>
      <c r="J13" s="128" t="s">
        <v>103</v>
      </c>
      <c r="K13" s="128" t="s">
        <v>258</v>
      </c>
      <c r="L13" s="128" t="s">
        <v>124</v>
      </c>
      <c r="M13" s="128" t="s">
        <v>125</v>
      </c>
      <c r="N13" s="128" t="s">
        <v>259</v>
      </c>
      <c r="O13" s="128" t="s">
        <v>260</v>
      </c>
      <c r="P13" s="128" t="s">
        <v>261</v>
      </c>
      <c r="Q13" s="128" t="s">
        <v>262</v>
      </c>
      <c r="R13" s="128" t="s">
        <v>131</v>
      </c>
      <c r="S13" s="128" t="s">
        <v>132</v>
      </c>
      <c r="T13" s="128" t="s">
        <v>263</v>
      </c>
      <c r="U13" s="128" t="s">
        <v>264</v>
      </c>
      <c r="V13" s="128" t="s">
        <v>265</v>
      </c>
      <c r="W13" s="128" t="s">
        <v>266</v>
      </c>
      <c r="X13" s="128" t="s">
        <v>267</v>
      </c>
      <c r="Y13" s="128" t="s">
        <v>268</v>
      </c>
      <c r="Z13" s="128" t="s">
        <v>269</v>
      </c>
      <c r="AA13" s="128" t="s">
        <v>270</v>
      </c>
      <c r="AB13" s="128" t="s">
        <v>271</v>
      </c>
      <c r="AC13" s="128" t="s">
        <v>272</v>
      </c>
      <c r="AD13" s="128" t="s">
        <v>273</v>
      </c>
      <c r="AE13" s="128" t="s">
        <v>274</v>
      </c>
      <c r="AF13" s="128" t="s">
        <v>275</v>
      </c>
      <c r="AG13" s="128" t="s">
        <v>276</v>
      </c>
      <c r="AH13" s="128" t="s">
        <v>277</v>
      </c>
      <c r="AI13" s="128" t="s">
        <v>278</v>
      </c>
      <c r="AJ13" s="128" t="s">
        <v>279</v>
      </c>
      <c r="AK13" s="128" t="s">
        <v>55</v>
      </c>
      <c r="AL13" s="128" t="s">
        <v>58</v>
      </c>
      <c r="AM13" s="128" t="s">
        <v>59</v>
      </c>
      <c r="AN13" s="128" t="s">
        <v>280</v>
      </c>
      <c r="AO13" s="128" t="s">
        <v>281</v>
      </c>
      <c r="AP13" s="128" t="s">
        <v>282</v>
      </c>
      <c r="AQ13" s="128" t="s">
        <v>283</v>
      </c>
      <c r="AR13" s="128" t="s">
        <v>56</v>
      </c>
      <c r="AS13" s="128" t="s">
        <v>57</v>
      </c>
      <c r="AT13" s="128" t="s">
        <v>60</v>
      </c>
      <c r="AU13" s="128" t="s">
        <v>284</v>
      </c>
      <c r="AV13" s="128" t="s">
        <v>285</v>
      </c>
      <c r="AW13" s="128" t="s">
        <v>286</v>
      </c>
      <c r="AX13" s="128" t="s">
        <v>287</v>
      </c>
      <c r="AY13" s="128" t="s">
        <v>288</v>
      </c>
      <c r="AZ13" s="128" t="s">
        <v>289</v>
      </c>
      <c r="BA13" s="128" t="s">
        <v>290</v>
      </c>
      <c r="BB13" s="128" t="s">
        <v>291</v>
      </c>
      <c r="BC13" s="128" t="s">
        <v>292</v>
      </c>
      <c r="BD13" s="128" t="s">
        <v>293</v>
      </c>
      <c r="BE13" s="128" t="s">
        <v>294</v>
      </c>
      <c r="BF13" s="128" t="s">
        <v>295</v>
      </c>
      <c r="BG13" s="128" t="s">
        <v>296</v>
      </c>
      <c r="BH13" s="128" t="s">
        <v>297</v>
      </c>
      <c r="BI13" s="128" t="s">
        <v>298</v>
      </c>
      <c r="BJ13" s="128" t="s">
        <v>299</v>
      </c>
      <c r="BK13" s="128" t="s">
        <v>300</v>
      </c>
      <c r="BL13" s="128" t="s">
        <v>301</v>
      </c>
      <c r="BM13" s="128" t="s">
        <v>61</v>
      </c>
      <c r="BN13" s="128" t="s">
        <v>62</v>
      </c>
      <c r="BO13" s="128" t="s">
        <v>63</v>
      </c>
      <c r="BP13" s="128" t="s">
        <v>129</v>
      </c>
      <c r="BQ13" s="128" t="s">
        <v>130</v>
      </c>
      <c r="BR13" s="128" t="s">
        <v>302</v>
      </c>
      <c r="BS13" s="128" t="s">
        <v>303</v>
      </c>
      <c r="BT13" s="128" t="s">
        <v>304</v>
      </c>
      <c r="BU13" s="128" t="s">
        <v>305</v>
      </c>
      <c r="BV13" s="128" t="s">
        <v>306</v>
      </c>
      <c r="BW13" s="128" t="s">
        <v>307</v>
      </c>
      <c r="BX13" s="128" t="s">
        <v>308</v>
      </c>
      <c r="BY13" s="128" t="s">
        <v>309</v>
      </c>
      <c r="BZ13" s="128" t="s">
        <v>310</v>
      </c>
      <c r="CA13" s="128" t="s">
        <v>33</v>
      </c>
      <c r="CB13" s="128" t="s">
        <v>34</v>
      </c>
      <c r="CC13" s="128" t="s">
        <v>35</v>
      </c>
      <c r="CD13" s="128" t="s">
        <v>127</v>
      </c>
      <c r="CE13" s="128" t="s">
        <v>128</v>
      </c>
      <c r="CF13" s="128" t="s">
        <v>311</v>
      </c>
      <c r="CG13" s="128" t="s">
        <v>312</v>
      </c>
      <c r="CH13" s="128" t="s">
        <v>313</v>
      </c>
      <c r="CI13" s="128" t="s">
        <v>314</v>
      </c>
      <c r="CJ13" s="128" t="s">
        <v>315</v>
      </c>
      <c r="CK13" s="128" t="s">
        <v>316</v>
      </c>
      <c r="CL13" s="128" t="s">
        <v>317</v>
      </c>
      <c r="CM13" s="128" t="s">
        <v>318</v>
      </c>
      <c r="CN13" s="128" t="s">
        <v>319</v>
      </c>
      <c r="CO13" s="128" t="s">
        <v>320</v>
      </c>
      <c r="CP13" s="128" t="s">
        <v>321</v>
      </c>
      <c r="CQ13" s="128" t="s">
        <v>322</v>
      </c>
      <c r="CR13" s="128" t="s">
        <v>323</v>
      </c>
      <c r="CS13" s="128" t="s">
        <v>324</v>
      </c>
      <c r="CT13" s="128" t="s">
        <v>325</v>
      </c>
      <c r="CU13" s="128" t="s">
        <v>326</v>
      </c>
      <c r="CV13" s="128" t="s">
        <v>327</v>
      </c>
      <c r="CW13" s="128" t="s">
        <v>328</v>
      </c>
      <c r="CX13" s="128" t="s">
        <v>329</v>
      </c>
      <c r="CY13" s="128" t="s">
        <v>330</v>
      </c>
      <c r="CZ13" s="128" t="s">
        <v>331</v>
      </c>
      <c r="DA13" s="128" t="s">
        <v>332</v>
      </c>
      <c r="DB13" s="128" t="s">
        <v>333</v>
      </c>
      <c r="DC13" s="128" t="s">
        <v>334</v>
      </c>
      <c r="DD13" s="128" t="s">
        <v>335</v>
      </c>
      <c r="DE13" s="128" t="s">
        <v>336</v>
      </c>
      <c r="DF13" s="128" t="s">
        <v>337</v>
      </c>
      <c r="DG13" s="128" t="s">
        <v>338</v>
      </c>
      <c r="DH13" s="128" t="s">
        <v>339</v>
      </c>
      <c r="DI13" s="128" t="s">
        <v>340</v>
      </c>
    </row>
    <row r="14" spans="1:255" x14ac:dyDescent="0.2">
      <c r="A14" s="133">
        <f>A10</f>
        <v>0</v>
      </c>
      <c r="B14" s="136">
        <f>DIAR!$K$52</f>
        <v>0</v>
      </c>
      <c r="C14" s="133" t="b">
        <v>0</v>
      </c>
      <c r="D14" s="136" t="str">
        <f>IF(DIAR!$AJ$56&gt;0,DIAR!$AJ$56,"")</f>
        <v/>
      </c>
      <c r="E14" s="136" t="str">
        <f>IF(DIAR!$P$58&gt;0,DIAR!$P$58,"")</f>
        <v/>
      </c>
      <c r="F14" s="137" t="str">
        <f>IF(DIAR!$AL$58&gt;0,DIAR!$AL$58,"")</f>
        <v/>
      </c>
      <c r="G14" s="138" t="str">
        <f>IF(ISNONTEXT(DIAR!$E$54)=FALSE,"",IF(DIAR!$E$54&gt;0,DIAR!E54,""))</f>
        <v/>
      </c>
      <c r="H14" s="137" t="str">
        <f>IF(ISNONTEXT(DIAR!$M$54)=FALSE,"",IF(DIAR!$M$54&gt;0,DIAR!M54,""))</f>
        <v/>
      </c>
      <c r="I14" s="138" t="str">
        <f>IF(ISNONTEXT(DIAR!$U$54)=FALSE,"",IF(DIAR!$U$54&gt;0,DIAR!U54,""))</f>
        <v/>
      </c>
      <c r="J14" s="138" t="str">
        <f>IF(ISNONTEXT(DIAR!$AL$54)=FALSE,"",IF(DIAR!$AL$54&gt;0,DIAR!$AL$54,""))</f>
        <v/>
      </c>
      <c r="K14" s="133" t="str" cm="1">
        <f t="array" ref="K14">_xlfn.IFS(DIAR!$C62="","",DIAR!C62="TBD","",DIAR!C62="NA","",DIAR!C62="n/a","",DIAR!C62&gt;0,DIAR!C62)</f>
        <v/>
      </c>
      <c r="L14" s="133" t="str" cm="1">
        <f t="array" ref="L14">_xlfn.IFS(DIAR!$C63="","",DIAR!C63="TBD","",DIAR!C63="NA","",DIAR!C63="n/a","",DIAR!C63&gt;0,DIAR!C63)</f>
        <v/>
      </c>
      <c r="M14" s="133" t="str" cm="1">
        <f t="array" ref="M14">_xlfn.IFS(DIAR!$C64="","",DIAR!C64="TBD","",DIAR!C64="NA","",DIAR!C64="n/a","",DIAR!C64&gt;0,DIAR!C64)</f>
        <v/>
      </c>
      <c r="N14" s="133" t="str" cm="1">
        <f t="array" ref="N14">_xlfn.IFS(DIAR!$T$62="","",DIAR!$T$62="TBD","",DIAR!$T$62="NA","",DIAR!$T$62="n/a","",DIAR!$T$62&gt;0,DIAR!$T$62)</f>
        <v/>
      </c>
      <c r="O14" s="133" t="str" cm="1">
        <f t="array" ref="O14">_xlfn.IFS(DIAR!$T$63="","",DIAR!$T$63="TBD","",DIAR!$T$63="NA","",DIAR!$T$63="n/a","",DIAR!$T$63&gt;0,DIAR!$T$63)</f>
        <v/>
      </c>
      <c r="P14" s="133" t="str" cm="1">
        <f t="array" ref="P14">_xlfn.IFS(DIAR!$T$64="","",DIAR!$T$64="TBD","",DIAR!$T$64="NA","",DIAR!$T$64="n/a","",DIAR!$T$64&gt;0,DIAR!$T$64)</f>
        <v/>
      </c>
      <c r="Q14" s="136">
        <f>IF(ISNONTEXT(DIAR!$AF$62)=FALSE,0,DIAR!$AF$62)</f>
        <v>0</v>
      </c>
      <c r="R14" s="136">
        <f>IF(ISNONTEXT(DIAR!$AF$63)=FALSE,0,DIAR!$AF$63)</f>
        <v>0</v>
      </c>
      <c r="S14" s="136">
        <f>IF(ISNONTEXT(DIAR!$AF$64)=FALSE,0,DIAR!$AF$64)</f>
        <v>0</v>
      </c>
      <c r="T14" s="139" t="str">
        <f>IF(ISNONTEXT(DIAR!$AO$62)=FALSE,"",IF(DIAR!$AO$62&gt;0,DIAR!$AO$62,""))</f>
        <v/>
      </c>
      <c r="U14" s="139" t="str">
        <f>IF(ISNONTEXT(DIAR!$AO$63)=FALSE,"",IF(DIAR!$AO$63&gt;0,DIAR!$AO$63,""))</f>
        <v/>
      </c>
      <c r="V14" s="139" t="str">
        <f>IF(ISNONTEXT(DIAR!$AO$64)=FALSE,"",IF(DIAR!$AO$64&gt;0,DIAR!$AO$64,""))</f>
        <v/>
      </c>
      <c r="W14" s="133" t="str" cm="1">
        <f t="array" ref="W14">_xlfn.IFS(DIAR!$F67="","",DIAR!$F67="TBD","",DIAR!$F67="NA","",DIAR!$F67="n/a","",DIAR!$F67&gt;0,DIAR!$F67)</f>
        <v/>
      </c>
      <c r="X14" s="133" t="str" cm="1">
        <f t="array" ref="X14">_xlfn.IFS(DIAR!$L67="","",DIAR!$L67="TBD","",DIAR!$L67="NA","",DIAR!$L67="n/a","",DIAR!$L67&gt;0,DIAR!$L67)</f>
        <v/>
      </c>
      <c r="Y14" s="133" t="str" cm="1">
        <f t="array" ref="Y14">_xlfn.IFS(DIAR!$R67="","",DIAR!$R67="TBD","",DIAR!$R67="NA","",DIAR!$R67="n/a","",DIAR!$R67&gt;0,DIAR!$R67)</f>
        <v/>
      </c>
      <c r="Z14" s="133" t="str" cm="1">
        <f t="array" ref="Z14">_xlfn.IFS(DIAR!$X67="","",DIAR!$X67="TBD","",DIAR!$X67="NA","",DIAR!$X67="n/a","",DIAR!$X67&gt;0,DIAR!$X67)</f>
        <v/>
      </c>
      <c r="AA14" s="133" t="str" cm="1">
        <f t="array" ref="AA14">_xlfn.IFS(DIAR!$AD67="","",DIAR!$AD67="TBD","",DIAR!$AD67="NA","",DIAR!$AD67="n/a","",DIAR!$AD67&gt;0,DIAR!$AD67)</f>
        <v/>
      </c>
      <c r="AB14" s="133" t="str" cm="1">
        <f t="array" ref="AB14">_xlfn.IFS(DIAR!$AJ67="","",DIAR!$AJ67="TBD","",DIAR!$AJ67="NA","",DIAR!$AJ67="n/a","",DIAR!$AJ67&gt;0,DIAR!$AJ67)</f>
        <v/>
      </c>
      <c r="AC14" s="133" t="str" cm="1">
        <f t="array" ref="AC14">_xlfn.IFS(DIAR!$AP67="","",DIAR!$AP67="TBD","",DIAR!$AP67="NA","",DIAR!$AP67="n/a","",DIAR!$AP67&gt;0,DIAR!$AP67)</f>
        <v/>
      </c>
      <c r="AD14" s="133" t="str" cm="1">
        <f t="array" ref="AD14">_xlfn.IFS(DIAR!$F68="","",DIAR!$F68="TBD","",DIAR!$F68="NA","",DIAR!$F68="n/a","",DIAR!$F68&gt;0,DIAR!$F68)</f>
        <v/>
      </c>
      <c r="AE14" s="133" t="str" cm="1">
        <f t="array" ref="AE14">_xlfn.IFS(DIAR!$L68="","",DIAR!$L68="TBD","",DIAR!$L68="NA","",DIAR!$L68="n/a","",DIAR!$L68&gt;0,DIAR!$L68)</f>
        <v/>
      </c>
      <c r="AF14" s="133" t="str" cm="1">
        <f t="array" ref="AF14">_xlfn.IFS(DIAR!$R68="","",DIAR!$R68="TBD","",DIAR!$R68="NA","",DIAR!$R68="n/a","",DIAR!$R68&gt;0,DIAR!$R68)</f>
        <v/>
      </c>
      <c r="AG14" s="133" t="str" cm="1">
        <f t="array" ref="AG14">_xlfn.IFS(DIAR!$X68="","",DIAR!$X68="TBD","",DIAR!$X68="NA","",DIAR!$X68="n/a","",DIAR!$X68&gt;0,DIAR!$X68)</f>
        <v/>
      </c>
      <c r="AH14" s="133" t="str" cm="1">
        <f t="array" ref="AH14">_xlfn.IFS(DIAR!$AD68="","",DIAR!$AD68="TBD","",DIAR!$AD68="NA","",DIAR!$AD68="n/a","",DIAR!$AD68&gt;0,DIAR!$AD68)</f>
        <v/>
      </c>
      <c r="AI14" s="133" t="str" cm="1">
        <f t="array" ref="AI14">_xlfn.IFS(DIAR!$AJ68="","",DIAR!$AJ68="TBD","",DIAR!$AJ68="NA","",DIAR!$AJ68="n/a","",DIAR!$AJ68&gt;0,DIAR!$AJ68)</f>
        <v/>
      </c>
      <c r="AJ14" s="133" t="str" cm="1">
        <f t="array" ref="AJ14">_xlfn.IFS(DIAR!$AP68="","",DIAR!$AP68="TBD","",DIAR!$AP68="NA","",DIAR!$AP68="n/a","",DIAR!$AP68&gt;0,DIAR!$AP68)</f>
        <v/>
      </c>
      <c r="AK14" s="133" t="str" cm="1">
        <f t="array" ref="AK14">_xlfn.IFS(DIAR!$F69="","",DIAR!$F69="TBD","",DIAR!$F69="NA","",DIAR!$F69="n/a","",DIAR!$F69&gt;0,DIAR!$F69)</f>
        <v/>
      </c>
      <c r="AL14" s="133" t="str" cm="1">
        <f t="array" ref="AL14">_xlfn.IFS(DIAR!$L69="","",DIAR!$L69="TBD","",DIAR!$L69="NA","",DIAR!$L69="n/a","",DIAR!$L69&gt;0,DIAR!$L69)</f>
        <v/>
      </c>
      <c r="AM14" s="133" t="str" cm="1">
        <f t="array" ref="AM14">_xlfn.IFS(DIAR!$R69="","",DIAR!$R69="TBD","",DIAR!$R69="NA","",DIAR!$R69="n/a","",DIAR!$R69&gt;0,DIAR!$R69)</f>
        <v/>
      </c>
      <c r="AN14" s="133" t="str" cm="1">
        <f t="array" ref="AN14">_xlfn.IFS(DIAR!$X69="","",DIAR!$X69="TBD","",DIAR!$X69="NA","",DIAR!$X69="n/a","",DIAR!$X69&gt;0,DIAR!$X69)</f>
        <v/>
      </c>
      <c r="AO14" s="133" t="str" cm="1">
        <f t="array" ref="AO14">_xlfn.IFS(DIAR!$AD69="","",DIAR!$AD69="TBD","",DIAR!$AD69="NA","",DIAR!$AD69="n/a","",DIAR!$AD69&gt;0,DIAR!$AD69)</f>
        <v/>
      </c>
      <c r="AP14" s="133" t="str" cm="1">
        <f t="array" ref="AP14">_xlfn.IFS(DIAR!$AJ69="","",DIAR!$AJ69="TBD","",DIAR!$AJ69="NA","",DIAR!$AJ69="n/a","",DIAR!$AJ69&gt;0,DIAR!$AJ69)</f>
        <v/>
      </c>
      <c r="AQ14" s="133" t="str" cm="1">
        <f t="array" ref="AQ14">_xlfn.IFS(DIAR!$AP69="","",DIAR!$AP69="TBD","",DIAR!$AP69="NA","",DIAR!$AP69="n/a","",DIAR!$AP69&gt;0,DIAR!$AP69)</f>
        <v/>
      </c>
      <c r="AR14" s="140" t="str">
        <f>IF(ISNONTEXT(DIAR!$F70)=FALSE,"",IF(DIAR!$F70&gt;0,DIAR!$F70,""))</f>
        <v/>
      </c>
      <c r="AS14" s="140" t="str">
        <f>IF(ISNONTEXT(DIAR!$L70)=FALSE,"",IF(DIAR!$L70&gt;0,DIAR!$L70,""))</f>
        <v/>
      </c>
      <c r="AT14" s="140" t="str">
        <f>IF(ISNONTEXT(DIAR!$R70)=FALSE,"",IF(DIAR!$R70&gt;0,DIAR!$R70,""))</f>
        <v/>
      </c>
      <c r="AU14" s="140" t="str">
        <f>IF(ISNONTEXT(DIAR!$X70)=FALSE,"",IF(DIAR!$X70&gt;0,DIAR!$X70,""))</f>
        <v/>
      </c>
      <c r="AV14" s="140" t="str">
        <f>IF(ISNONTEXT(DIAR!$AD70)=FALSE,"",IF(DIAR!$AD70&gt;0,DIAR!$AD70,""))</f>
        <v/>
      </c>
      <c r="AW14" s="140" t="str">
        <f>IF(ISNONTEXT(DIAR!$AJ70)=FALSE,"",IF(DIAR!$AJ70&gt;0,DIAR!$AJ70,""))</f>
        <v/>
      </c>
      <c r="AX14" s="140" t="str">
        <f>IF(ISNONTEXT(DIAR!$AP70)=FALSE,"",IF(DIAR!$AP70&gt;0,DIAR!$AP70,""))</f>
        <v/>
      </c>
      <c r="AY14" s="133" t="str" cm="1">
        <f t="array" ref="AY14">_xlfn.IFS(DIAR!$F71="","",DIAR!$F71="TBD","",DIAR!$F71="NA","",DIAR!$F71="n/a","",DIAR!$F71&gt;0,DIAR!$F71)</f>
        <v/>
      </c>
      <c r="AZ14" s="133" t="str" cm="1">
        <f t="array" ref="AZ14">_xlfn.IFS(DIAR!$L71="","",DIAR!$L71="TBD","",DIAR!$L71="NA","",DIAR!$L71="n/a","",DIAR!$L71&gt;0,DIAR!$L71)</f>
        <v/>
      </c>
      <c r="BA14" s="133" t="str" cm="1">
        <f t="array" ref="BA14">_xlfn.IFS(DIAR!$R71="","",DIAR!$R71="TBD","",DIAR!$R71="NA","",DIAR!$R71="n/a","",DIAR!$R71&gt;0,DIAR!$R71)</f>
        <v/>
      </c>
      <c r="BB14" s="133" t="str" cm="1">
        <f t="array" ref="BB14">_xlfn.IFS(DIAR!$X71="","",DIAR!$X71="TBD","",DIAR!$X71="NA","",DIAR!$X71="n/a","",DIAR!$X71&gt;0,DIAR!$X71)</f>
        <v/>
      </c>
      <c r="BC14" s="133" t="str" cm="1">
        <f t="array" ref="BC14">_xlfn.IFS(DIAR!$AD71="","",DIAR!$AD71="TBD","",DIAR!$AD71="NA","",DIAR!$AD71="n/a","",DIAR!$AD71&gt;0,DIAR!$AD71)</f>
        <v/>
      </c>
      <c r="BD14" s="133" t="str" cm="1">
        <f t="array" ref="BD14">_xlfn.IFS(DIAR!$AJ71="","",DIAR!$AJ71="TBD","",DIAR!$AJ71="NA","",DIAR!$AJ71="n/a","",DIAR!$AJ71&gt;0,DIAR!$AJ71)</f>
        <v/>
      </c>
      <c r="BE14" s="133" t="str" cm="1">
        <f t="array" ref="BE14">_xlfn.IFS(DIAR!$AP71="","",DIAR!$AP71="TBD","",DIAR!$AP71="NA","",DIAR!$AP71="n/a","",DIAR!$AP71&gt;0,DIAR!$AP71)</f>
        <v/>
      </c>
      <c r="BF14" s="134" t="str">
        <f>IF(ISNONTEXT(DIAR!$F$72)=FALSE,"",IF(DIAR!$F$72&gt;0,DIAR!$F$72,""))</f>
        <v/>
      </c>
      <c r="BG14" s="134" t="str">
        <f>IF(ISNONTEXT(DIAR!$L$72)=FALSE,"",IF(DIAR!$L$72&gt;0,DIAR!$L$72,""))</f>
        <v/>
      </c>
      <c r="BH14" s="134" t="str">
        <f>IF(ISNONTEXT(DIAR!$R$72)=FALSE,"",IF(DIAR!$R$72&gt;0,DIAR!$R$72,""))</f>
        <v/>
      </c>
      <c r="BI14" s="134" t="str">
        <f>IF(ISNONTEXT(DIAR!$X$72)=FALSE,"",IF(DIAR!$X$72&gt;0,DIAR!$X$72,""))</f>
        <v/>
      </c>
      <c r="BJ14" s="134" t="str">
        <f>IF(ISNONTEXT(DIAR!$AD$72)=FALSE,"",IF(DIAR!$AD$72&gt;0,DIAR!$AD$72,""))</f>
        <v/>
      </c>
      <c r="BK14" s="134" t="str">
        <f>IF(ISNONTEXT(DIAR!$AJ$72)=FALSE,"",IF(DIAR!$AJ$72&gt;0,DIAR!$AJ$72,""))</f>
        <v/>
      </c>
      <c r="BL14" s="134" t="str">
        <f>IF(ISNONTEXT(DIAR!$AP$72)=FALSE,"",IF(DIAR!$AP$72&gt;0,DIAR!$AP$72,""))</f>
        <v/>
      </c>
      <c r="BM14" s="133" t="str" cm="1">
        <f t="array" ref="BM14">_xlfn.IFS(DIAR!$F76="","",DIAR!$F76="TBD","",DIAR!$F76="NA","",DIAR!$F76="n/a","",DIAR!$F76&gt;0,DIAR!$F76)</f>
        <v/>
      </c>
      <c r="BN14" s="133" t="str" cm="1">
        <f t="array" ref="BN14">_xlfn.IFS(DIAR!$L76="","",DIAR!$L76="TBD","",DIAR!$L76="NA","",DIAR!$L76="n/a","",DIAR!$L76&gt;0,DIAR!$L76)</f>
        <v/>
      </c>
      <c r="BO14" s="133" t="str" cm="1">
        <f t="array" ref="BO14">_xlfn.IFS(DIAR!$R76="","",DIAR!$R76="TBD","",DIAR!$R76="NA","",DIAR!$R76="n/a","",DIAR!$R76&gt;0,DIAR!$R76)</f>
        <v/>
      </c>
      <c r="BP14" s="133" t="str" cm="1">
        <f t="array" ref="BP14">_xlfn.IFS(DIAR!$X76="","",DIAR!$X76="TBD","",DIAR!$X76="NA","",DIAR!$X76="n/a","",DIAR!$X76&gt;0,DIAR!$X76)</f>
        <v/>
      </c>
      <c r="BQ14" s="133" t="str" cm="1">
        <f t="array" ref="BQ14">_xlfn.IFS(DIAR!$AD76="","",DIAR!$AD76="TBD","",DIAR!$AD76="NA","",DIAR!$AD76="n/a","",DIAR!$AD76&gt;0,DIAR!$AD76)</f>
        <v/>
      </c>
      <c r="BR14" s="133" t="str" cm="1">
        <f t="array" ref="BR14">_xlfn.IFS(DIAR!$AJ76="","",DIAR!$AJ76="TBD","",DIAR!$AJ76="NA","",DIAR!$AJ76="n/a","",DIAR!$AJ76&gt;0,DIAR!$AJ76)</f>
        <v/>
      </c>
      <c r="BS14" s="133" t="str" cm="1">
        <f t="array" ref="BS14">_xlfn.IFS(DIAR!$AP76="","",DIAR!$AP76="TBD","",DIAR!$AP76="NA","",DIAR!$AP76="n/a","",DIAR!$AP76&gt;0,DIAR!$AP76)</f>
        <v/>
      </c>
      <c r="BT14" s="133" t="str" cm="1">
        <f t="array" ref="BT14">_xlfn.IFS(DIAR!$F77="","",DIAR!$F77="TBD","",DIAR!$F77="NA","",DIAR!$F77="n/a","",DIAR!$F77&gt;0,DIAR!$F77)</f>
        <v/>
      </c>
      <c r="BU14" s="133" t="str" cm="1">
        <f t="array" ref="BU14">_xlfn.IFS(DIAR!$L77="","",DIAR!$L77="TBD","",DIAR!$L77="NA","",DIAR!$L77="n/a","",DIAR!$L77&gt;0,DIAR!$L77)</f>
        <v/>
      </c>
      <c r="BV14" s="133" t="str" cm="1">
        <f t="array" ref="BV14">_xlfn.IFS(DIAR!$R77="","",DIAR!$R77="TBD","",DIAR!$R77="NA","",DIAR!$R77="n/a","",DIAR!$R77&gt;0,DIAR!$R77)</f>
        <v/>
      </c>
      <c r="BW14" s="133" t="str" cm="1">
        <f t="array" ref="BW14">_xlfn.IFS(DIAR!$X77="","",DIAR!$X77="TBD","",DIAR!$X77="NA","",DIAR!$X77="n/a","",DIAR!$X77&gt;0,DIAR!$X77)</f>
        <v/>
      </c>
      <c r="BX14" s="133" t="str" cm="1">
        <f t="array" ref="BX14">_xlfn.IFS(DIAR!$AD77="","",DIAR!$AD77="TBD","",DIAR!$AD77="NA","",DIAR!$AD77="n/a","",DIAR!$AD77&gt;0,DIAR!$AD77)</f>
        <v/>
      </c>
      <c r="BY14" s="133" t="str" cm="1">
        <f t="array" ref="BY14">_xlfn.IFS(DIAR!$AJ77="","",DIAR!$AJ77="TBD","",DIAR!$AJ77="NA","",DIAR!$AJ77="n/a","",DIAR!$AJ77&gt;0,DIAR!$AJ77)</f>
        <v/>
      </c>
      <c r="BZ14" s="133" t="str" cm="1">
        <f t="array" ref="BZ14">_xlfn.IFS(DIAR!$AP77="","",DIAR!$AP77="TBD","",DIAR!$AP77="NA","",DIAR!$AP77="n/a","",DIAR!$AP77&gt;0,DIAR!$AP77)</f>
        <v/>
      </c>
      <c r="CA14" s="139" t="str">
        <f>IF(ISNONTEXT(DIAR!$F$78)=FALSE,"",IF(DIAR!$F$78&gt;0,DIAR!$F$78,""))</f>
        <v/>
      </c>
      <c r="CB14" s="139" t="str">
        <f>IF(ISNONTEXT(DIAR!$L$78)=FALSE,"",IF(DIAR!$L$78&gt;0,DIAR!$L$78,""))</f>
        <v/>
      </c>
      <c r="CC14" s="139" t="str">
        <f>IF(ISNONTEXT(DIAR!$R$78)=FALSE,"",IF(DIAR!$R$78&gt;0,DIAR!$R$78,""))</f>
        <v/>
      </c>
      <c r="CD14" s="139" t="str">
        <f>IF(ISNONTEXT(DIAR!$X$78)=FALSE,"",IF(DIAR!$X$78&gt;0,DIAR!$X$78,""))</f>
        <v/>
      </c>
      <c r="CE14" s="139" t="str">
        <f>IF(ISNONTEXT(DIAR!$AD$78)=FALSE,"",IF(DIAR!$AD$78&gt;0,DIAR!$AD$78,""))</f>
        <v/>
      </c>
      <c r="CF14" s="139" t="str">
        <f>IF(ISNONTEXT(DIAR!$AJ$78)=FALSE,"",IF(DIAR!$AJ$78&gt;0,DIAR!$AJ$78,""))</f>
        <v/>
      </c>
      <c r="CG14" s="139" t="str">
        <f>IF(ISNONTEXT(DIAR!$AP$78)=FALSE,"",IF(DIAR!$AP$78&gt;0,DIAR!$AP$78,""))</f>
        <v/>
      </c>
      <c r="CH14" s="133" t="str" cm="1">
        <f t="array" ref="CH14">_xlfn.IFS(DIAR!$F82="","",DIAR!$F82="TBD","",DIAR!$F82="NA","",DIAR!$F82="n/a","",DIAR!$F82&gt;0,DIAR!$F82)</f>
        <v/>
      </c>
      <c r="CI14" s="133" t="str" cm="1">
        <f t="array" ref="CI14">_xlfn.IFS(DIAR!$L82="","",DIAR!$L82="TBD","",DIAR!$L82="NA","",DIAR!$L82="n/a","",DIAR!$L82&gt;0,DIAR!$L82)</f>
        <v/>
      </c>
      <c r="CJ14" s="133" t="str" cm="1">
        <f t="array" ref="CJ14">_xlfn.IFS(DIAR!$R82="","",DIAR!$R82="TBD","",DIAR!$R82="NA","",DIAR!$R82="n/a","",DIAR!$R82&gt;0,DIAR!$R82)</f>
        <v/>
      </c>
      <c r="CK14" s="133" t="str" cm="1">
        <f t="array" ref="CK14">_xlfn.IFS(DIAR!$X82="","",DIAR!$X82="TBD","",DIAR!$X82="NA","",DIAR!$X82="n/a","",DIAR!$X82&gt;0,DIAR!$X82)</f>
        <v/>
      </c>
      <c r="CL14" s="133" t="str" cm="1">
        <f t="array" ref="CL14">_xlfn.IFS(DIAR!$AD82="","",DIAR!$AD82="TBD","",DIAR!$AD82="NA","",DIAR!$AD82="n/a","",DIAR!$AD82&gt;0,DIAR!$AD82)</f>
        <v/>
      </c>
      <c r="CM14" s="133" t="str" cm="1">
        <f t="array" ref="CM14">_xlfn.IFS(DIAR!$AJ82="","",DIAR!$AJ82="TBD","",DIAR!$AJ82="NA","",DIAR!$AJ82="n/a","",DIAR!$AJ82&gt;0,DIAR!$AJ82)</f>
        <v/>
      </c>
      <c r="CN14" s="133" t="str" cm="1">
        <f t="array" ref="CN14">_xlfn.IFS(DIAR!$AP82="","",DIAR!$AP82="TBD","",DIAR!$AP82="NA","",DIAR!$AP82="n/a","",DIAR!$AP82&gt;0,DIAR!$AP82)</f>
        <v/>
      </c>
      <c r="CO14" s="133" t="str" cm="1">
        <f t="array" ref="CO14">_xlfn.IFS(DIAR!$F83="","",DIAR!$F83="TBD","",DIAR!$F83="NA","",DIAR!$F83="n/a","",DIAR!$F83&gt;0,DIAR!$F83)</f>
        <v/>
      </c>
      <c r="CP14" s="133" t="str" cm="1">
        <f t="array" ref="CP14">_xlfn.IFS(DIAR!$L83="","",DIAR!$L83="TBD","",DIAR!$L83="NA","",DIAR!$L83="n/a","",DIAR!$L83&gt;0,DIAR!$L83)</f>
        <v/>
      </c>
      <c r="CQ14" s="133" t="str" cm="1">
        <f t="array" ref="CQ14">_xlfn.IFS(DIAR!$R83="","",DIAR!$R83="TBD","",DIAR!$R83="NA","",DIAR!$R83="n/a","",DIAR!$R83&gt;0,DIAR!$R83)</f>
        <v/>
      </c>
      <c r="CR14" s="133" t="str" cm="1">
        <f t="array" ref="CR14">_xlfn.IFS(DIAR!$X83="","",DIAR!$X83="TBD","",DIAR!$X83="NA","",DIAR!$X83="n/a","",DIAR!$X83&gt;0,DIAR!$X83)</f>
        <v/>
      </c>
      <c r="CS14" s="133" t="str" cm="1">
        <f t="array" ref="CS14">_xlfn.IFS(DIAR!$AD83="","",DIAR!$AD83="TBD","",DIAR!$AD83="NA","",DIAR!$AD83="n/a","",DIAR!$AD83&gt;0,DIAR!$AD83)</f>
        <v/>
      </c>
      <c r="CT14" s="133" t="str" cm="1">
        <f t="array" ref="CT14">_xlfn.IFS(DIAR!$AJ83="","",DIAR!$AJ83="TBD","",DIAR!$AJ83="NA","",DIAR!$AJ83="n/a","",DIAR!$AJ83&gt;0,DIAR!$AJ83)</f>
        <v/>
      </c>
      <c r="CU14" s="133" t="str" cm="1">
        <f t="array" ref="CU14">_xlfn.IFS(DIAR!$AP83="","",DIAR!$AP83="TBD","",DIAR!$AP83="NA","",DIAR!$AP83="n/a","",DIAR!$AP83&gt;0,DIAR!$AP83)</f>
        <v/>
      </c>
      <c r="CV14" s="139" t="str">
        <f>IF(ISNONTEXT(DIAR!$F$84)=FALSE,"",IF(DIAR!$F$84&gt;0,DIAR!$F$84,""))</f>
        <v/>
      </c>
      <c r="CW14" s="139" t="str">
        <f>IF(ISNONTEXT(DIAR!$L$84)=FALSE,"",IF(DIAR!$L$84&gt;0,DIAR!$L$84,""))</f>
        <v/>
      </c>
      <c r="CX14" s="139" t="str">
        <f>IF(ISNONTEXT(DIAR!$R$84)=FALSE,"",IF(DIAR!$R$84&gt;0,DIAR!$R$84,""))</f>
        <v/>
      </c>
      <c r="CY14" s="139" t="str">
        <f>IF(ISNONTEXT(DIAR!$X$84)=FALSE,"",IF(DIAR!$X$84&gt;0,DIAR!$X$84,""))</f>
        <v/>
      </c>
      <c r="CZ14" s="139" t="str">
        <f>IF(ISNONTEXT(DIAR!$AD$84)=FALSE,"",IF(DIAR!$AD$84&gt;0,DIAR!$AD$84,""))</f>
        <v/>
      </c>
      <c r="DA14" s="139" t="str">
        <f>IF(ISNONTEXT(DIAR!$AJ$84)=FALSE,"",IF(DIAR!$AJ$84&gt;0,DIAR!$AJ$84,""))</f>
        <v/>
      </c>
      <c r="DB14" s="139" t="str">
        <f>IF(ISNONTEXT(DIAR!$AP$84)=FALSE,"",IF(DIAR!$AP$84&gt;0,DIAR!$AP$84,""))</f>
        <v/>
      </c>
      <c r="DC14" s="134" t="str">
        <f>IF(ISNONTEXT(DIAR!$F$85)=FALSE,"",IF(DIAR!$F$85&gt;0,DIAR!$F$85,""))</f>
        <v/>
      </c>
      <c r="DD14" s="134" t="str">
        <f>IF(ISNONTEXT(DIAR!$L$85)=FALSE,"",IF(DIAR!$L$85&gt;0,DIAR!$L$85,""))</f>
        <v/>
      </c>
      <c r="DE14" s="134" t="str">
        <f>IF(ISNONTEXT(DIAR!$R$85)=FALSE,"",IF(DIAR!$R$85&gt;0,DIAR!$R$85,""))</f>
        <v/>
      </c>
      <c r="DF14" s="134" t="str">
        <f>IF(ISNONTEXT(DIAR!$X$85)=FALSE,"",IF(DIAR!$X$85&gt;0,DIAR!$X$85,""))</f>
        <v/>
      </c>
      <c r="DG14" s="134" t="str">
        <f>IF(ISNONTEXT(DIAR!$AD$85)=FALSE,"",IF(DIAR!$AD$85&gt;0,DIAR!$AD$85,""))</f>
        <v/>
      </c>
      <c r="DH14" s="134" t="str">
        <f>IF(ISNONTEXT(DIAR!$AJ$85)=FALSE,"",IF(DIAR!$AJ$85&gt;0,DIAR!$AJ$85,""))</f>
        <v/>
      </c>
      <c r="DI14" s="134" t="str">
        <f>IF(ISNONTEXT(DIAR!$AP$85)=FALSE,"",IF(DIAR!$AP$85&gt;0,DIAR!$AP$85,""))</f>
        <v/>
      </c>
    </row>
    <row r="15" spans="1:255" x14ac:dyDescent="0.2">
      <c r="B15" s="124"/>
      <c r="C15" s="124"/>
      <c r="D15" s="124"/>
      <c r="F15" s="125"/>
      <c r="H15" s="125"/>
      <c r="K15" s="125"/>
      <c r="BM15" s="124"/>
    </row>
    <row r="16" spans="1:255" x14ac:dyDescent="0.2">
      <c r="A16" s="110" t="s">
        <v>136</v>
      </c>
    </row>
    <row r="17" spans="1:89" x14ac:dyDescent="0.2">
      <c r="A17" s="128" t="s">
        <v>147</v>
      </c>
      <c r="B17" s="128" t="s">
        <v>11</v>
      </c>
      <c r="C17" s="128" t="s">
        <v>341</v>
      </c>
      <c r="D17" s="128" t="s">
        <v>342</v>
      </c>
      <c r="E17" s="128" t="s">
        <v>343</v>
      </c>
      <c r="F17" s="128" t="s">
        <v>344</v>
      </c>
      <c r="G17" s="128" t="s">
        <v>633</v>
      </c>
      <c r="H17" s="128" t="s">
        <v>634</v>
      </c>
      <c r="I17" s="128" t="s">
        <v>64</v>
      </c>
      <c r="J17" s="128" t="s">
        <v>65</v>
      </c>
      <c r="K17" s="128" t="s">
        <v>144</v>
      </c>
      <c r="L17" s="128" t="s">
        <v>345</v>
      </c>
      <c r="M17" s="128" t="s">
        <v>428</v>
      </c>
      <c r="N17" s="128" t="s">
        <v>346</v>
      </c>
      <c r="O17" s="128" t="s">
        <v>635</v>
      </c>
      <c r="P17" s="128" t="s">
        <v>636</v>
      </c>
      <c r="Q17" s="128" t="s">
        <v>347</v>
      </c>
      <c r="R17" s="128" t="s">
        <v>637</v>
      </c>
      <c r="S17" s="128" t="s">
        <v>638</v>
      </c>
      <c r="T17" s="128" t="s">
        <v>348</v>
      </c>
      <c r="U17" s="128" t="s">
        <v>639</v>
      </c>
      <c r="V17" s="128" t="s">
        <v>640</v>
      </c>
      <c r="W17" s="128" t="s">
        <v>349</v>
      </c>
      <c r="X17" s="128" t="s">
        <v>350</v>
      </c>
      <c r="Y17" s="128" t="s">
        <v>351</v>
      </c>
      <c r="Z17" s="128" t="s">
        <v>352</v>
      </c>
      <c r="AA17" s="128" t="s">
        <v>353</v>
      </c>
      <c r="AB17" s="128" t="s">
        <v>430</v>
      </c>
      <c r="AC17" s="128" t="s">
        <v>354</v>
      </c>
      <c r="AD17" s="128" t="s">
        <v>355</v>
      </c>
      <c r="AE17" s="128" t="s">
        <v>356</v>
      </c>
      <c r="AF17" s="128" t="s">
        <v>357</v>
      </c>
      <c r="AG17" s="128" t="s">
        <v>358</v>
      </c>
      <c r="AH17" s="128" t="s">
        <v>67</v>
      </c>
      <c r="AI17" s="128" t="s">
        <v>69</v>
      </c>
      <c r="AJ17" s="128" t="s">
        <v>71</v>
      </c>
      <c r="AK17" s="128" t="s">
        <v>72</v>
      </c>
      <c r="AL17" s="128" t="s">
        <v>74</v>
      </c>
      <c r="AM17" s="128" t="s">
        <v>76</v>
      </c>
      <c r="AN17" s="128" t="s">
        <v>78</v>
      </c>
      <c r="AO17" s="128" t="s">
        <v>84</v>
      </c>
      <c r="AP17" s="128" t="s">
        <v>359</v>
      </c>
      <c r="AQ17" s="128" t="s">
        <v>360</v>
      </c>
      <c r="AR17" s="128" t="s">
        <v>66</v>
      </c>
      <c r="AS17" s="128" t="s">
        <v>68</v>
      </c>
      <c r="AT17" s="128" t="s">
        <v>70</v>
      </c>
      <c r="AU17" s="128" t="s">
        <v>73</v>
      </c>
      <c r="AV17" s="128" t="s">
        <v>75</v>
      </c>
      <c r="AW17" s="128" t="s">
        <v>77</v>
      </c>
      <c r="AX17" s="128" t="s">
        <v>79</v>
      </c>
      <c r="AY17" s="128" t="s">
        <v>85</v>
      </c>
      <c r="AZ17" s="128" t="s">
        <v>361</v>
      </c>
      <c r="BA17" s="128" t="s">
        <v>362</v>
      </c>
      <c r="BB17" s="128" t="s">
        <v>83</v>
      </c>
    </row>
    <row r="18" spans="1:89" x14ac:dyDescent="0.2">
      <c r="A18" s="133">
        <f>A10</f>
        <v>0</v>
      </c>
      <c r="B18" s="136">
        <f>IF(ISNONTEXT(DIAR!V90)=FALSE,0,DIAR!V90)</f>
        <v>0</v>
      </c>
      <c r="C18" s="136">
        <f>IF(ISNONTEXT(DIAR!V91)=FALSE,0,DIAR!V91)</f>
        <v>0</v>
      </c>
      <c r="D18" s="136">
        <f>IF(ISNONTEXT(DIAR!V92)=FALSE,0,DIAR!V92)</f>
        <v>0</v>
      </c>
      <c r="E18" s="136">
        <f>IF(ISNONTEXT(DIAR!$V93)=FALSE,0,DIAR!$V93)</f>
        <v>0</v>
      </c>
      <c r="F18" s="136">
        <f>IF(ISNONTEXT(DIAR!$V94)=FALSE,0,DIAR!$V94)</f>
        <v>0</v>
      </c>
      <c r="G18" s="136">
        <f>IF(ISNONTEXT(DIAR!$V95)=FALSE,0,DIAR!$V95)</f>
        <v>0</v>
      </c>
      <c r="H18" s="136">
        <f>IF(ISNONTEXT(DIAR!$V96)=FALSE,0,DIAR!$V96)</f>
        <v>0</v>
      </c>
      <c r="I18" s="136">
        <f>IF(ISNONTEXT(DIAR!$V97)=FALSE,0,DIAR!$V97)</f>
        <v>0</v>
      </c>
      <c r="J18" s="136">
        <f>IF(ISNONTEXT(DIAR!$V98)=FALSE,0,DIAR!$V98)</f>
        <v>0</v>
      </c>
      <c r="K18" s="136">
        <f>IF(ISNONTEXT(DIAR!$V105)=FALSE,0,DIAR!$V105)</f>
        <v>0</v>
      </c>
      <c r="L18" s="136">
        <f>IF(ISNONTEXT(DIAR!$V106)=FALSE,0,DIAR!$V106)</f>
        <v>0</v>
      </c>
      <c r="M18" s="136">
        <f>IF(ISNONTEXT(DIAR!$V107)=FALSE,0,DIAR!$V107)</f>
        <v>0</v>
      </c>
      <c r="N18" s="136">
        <f>IF(ISNONTEXT(DIAR!$V108)=FALSE,0,DIAR!$V108)</f>
        <v>0</v>
      </c>
      <c r="O18" s="136">
        <f>IF(ISNONTEXT(DIAR!$V109)=FALSE,0,DIAR!$V109)</f>
        <v>0</v>
      </c>
      <c r="P18" s="136">
        <f>IF(ISNONTEXT(DIAR!$V110)=FALSE,0,DIAR!$V110)</f>
        <v>0</v>
      </c>
      <c r="Q18" s="136">
        <f>IF(ISNONTEXT(DIAR!$V111)=FALSE,0,DIAR!$V111)</f>
        <v>0</v>
      </c>
      <c r="R18" s="136">
        <f>IF(ISNONTEXT(DIAR!$V112)=FALSE,0,DIAR!$V112)</f>
        <v>0</v>
      </c>
      <c r="S18" s="136">
        <f>IF(ISNONTEXT(DIAR!$V113)=FALSE,0,DIAR!$V113)</f>
        <v>0</v>
      </c>
      <c r="T18" s="136">
        <f>IF(ISNONTEXT(DIAR!$V114)=FALSE,0,DIAR!$V114)</f>
        <v>0</v>
      </c>
      <c r="U18" s="136">
        <f>IF(ISNONTEXT(DIAR!$V115)=FALSE,0,DIAR!$V115)</f>
        <v>0</v>
      </c>
      <c r="V18" s="136">
        <f>IF(ISNONTEXT(DIAR!$V116)=FALSE,0,DIAR!$V116)</f>
        <v>0</v>
      </c>
      <c r="W18" s="136">
        <f>IF(ISNONTEXT(DIAR!$V117)=FALSE,0,DIAR!$V117)</f>
        <v>0</v>
      </c>
      <c r="X18" s="136">
        <f>IF(ISNONTEXT(DIAR!$V119)=FALSE,0,DIAR!$V119)</f>
        <v>0</v>
      </c>
      <c r="Y18" s="136">
        <f>IF(ISNONTEXT(DIAR!$V120)=FALSE,0,DIAR!$V120)</f>
        <v>0</v>
      </c>
      <c r="Z18" s="136">
        <f>IF(ISNONTEXT(DIAR!$V121)=FALSE,0,DIAR!$V121)</f>
        <v>0</v>
      </c>
      <c r="AA18" s="136">
        <f>IF(ISNONTEXT(DIAR!$V122)=FALSE,0,DIAR!$V122)</f>
        <v>0</v>
      </c>
      <c r="AB18" s="136">
        <v>0</v>
      </c>
      <c r="AC18" s="136">
        <f>IF(ISNONTEXT(DIAR!$V123)=FALSE,0,DIAR!$V123)</f>
        <v>0</v>
      </c>
      <c r="AD18" s="136">
        <f>IF(ISNONTEXT(DIAR!$V124)=FALSE,0,DIAR!$V124)</f>
        <v>0</v>
      </c>
      <c r="AE18" s="136">
        <f>IF(ISNONTEXT(DIAR!$V125)=FALSE,0,DIAR!$V125)</f>
        <v>0</v>
      </c>
      <c r="AF18" s="136">
        <f>IF(ISNONTEXT(DIAR!$V126)=FALSE,0,DIAR!$V126)</f>
        <v>0</v>
      </c>
      <c r="AG18" s="136">
        <f>IF(ISNONTEXT(DIAR!$V127)=FALSE,0,DIAR!$V127)</f>
        <v>0</v>
      </c>
      <c r="AH18" s="133" t="str">
        <f>IF(DIAR!F128&gt;0,DIAR!F128,"")</f>
        <v/>
      </c>
      <c r="AI18" s="133" t="str">
        <f>IF(DIAR!F129&gt;0,DIAR!F129,"")</f>
        <v/>
      </c>
      <c r="AJ18" s="133" t="str">
        <f>IF(DIAR!F130&gt;0,DIAR!F130,"")</f>
        <v/>
      </c>
      <c r="AK18" s="133" t="str">
        <f>IF(DIAR!F131&gt;0,DIAR!F131,"")</f>
        <v/>
      </c>
      <c r="AL18" s="133" t="str">
        <f>IF(DIAR!F132&gt;0,DIAR!F132,"")</f>
        <v/>
      </c>
      <c r="AM18" s="133" t="str">
        <f>IF(DIAR!F133&gt;0,DIAR!F133,"")</f>
        <v/>
      </c>
      <c r="AN18" s="133" t="str">
        <f>IF(DIAR!F134&gt;0,DIAR!F134,"")</f>
        <v/>
      </c>
      <c r="AO18" s="133" t="str">
        <f>IF(DIAR!F135&gt;0,DIAR!F135,"")</f>
        <v/>
      </c>
      <c r="AP18" s="133" t="str">
        <f>IF(DIAR!F136&gt;0,DIAR!F136,"")</f>
        <v/>
      </c>
      <c r="AQ18" s="133" t="str">
        <f>IF(DIAR!F137&gt;0,DIAR!F137,"")</f>
        <v/>
      </c>
      <c r="AR18" s="136">
        <f>IF(ISNONTEXT(DIAR!$V128)=FALSE,0,DIAR!$V128)</f>
        <v>0</v>
      </c>
      <c r="AS18" s="136">
        <f>IF(ISNONTEXT(DIAR!$V129)=FALSE,0,DIAR!$V129)</f>
        <v>0</v>
      </c>
      <c r="AT18" s="136">
        <f>IF(ISNONTEXT(DIAR!$V130)=FALSE,0,DIAR!$V130)</f>
        <v>0</v>
      </c>
      <c r="AU18" s="136">
        <f>IF(ISNONTEXT(DIAR!$V131)=FALSE,0,DIAR!$V131)</f>
        <v>0</v>
      </c>
      <c r="AV18" s="136">
        <f>IF(ISNONTEXT(DIAR!$V132)=FALSE,0,DIAR!$V132)</f>
        <v>0</v>
      </c>
      <c r="AW18" s="136">
        <f>IF(ISNONTEXT(DIAR!$V133)=FALSE,0,DIAR!$V133)</f>
        <v>0</v>
      </c>
      <c r="AX18" s="136">
        <f>IF(ISNONTEXT(DIAR!$V134)=FALSE,0,DIAR!$V134)</f>
        <v>0</v>
      </c>
      <c r="AY18" s="136">
        <f>IF(ISNONTEXT(DIAR!$V135)=FALSE,0,DIAR!$V135)</f>
        <v>0</v>
      </c>
      <c r="AZ18" s="136">
        <f>IF(ISNONTEXT(DIAR!$V136)=FALSE,0,DIAR!$V136)</f>
        <v>0</v>
      </c>
      <c r="BA18" s="136">
        <f>IF(ISNONTEXT(DIAR!$V137)=FALSE,0,DIAR!$V137)</f>
        <v>0</v>
      </c>
      <c r="BB18" s="133" t="str">
        <f>IF(DIAR!G140&gt;0,DIAR!G140,"")</f>
        <v/>
      </c>
    </row>
    <row r="19" spans="1:89" x14ac:dyDescent="0.2">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B19" s="124"/>
      <c r="AD19" s="124"/>
      <c r="AF19" s="124"/>
      <c r="AH19" s="124"/>
      <c r="AJ19" s="124"/>
      <c r="AL19" s="124"/>
      <c r="AN19" s="124"/>
      <c r="AP19" s="124"/>
      <c r="AQ19" s="124"/>
    </row>
    <row r="20" spans="1:89" x14ac:dyDescent="0.2">
      <c r="A20" s="110" t="s">
        <v>137</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AA20" s="124"/>
      <c r="AC20" s="124"/>
      <c r="AE20" s="124"/>
      <c r="AG20" s="124"/>
      <c r="AI20" s="124"/>
      <c r="AK20" s="124"/>
      <c r="AM20" s="124"/>
      <c r="AO20" s="124"/>
      <c r="AP20" s="124"/>
    </row>
    <row r="21" spans="1:89" x14ac:dyDescent="0.2">
      <c r="A21" s="127" t="s">
        <v>148</v>
      </c>
      <c r="B21" s="127" t="s">
        <v>379</v>
      </c>
      <c r="C21" s="127" t="s">
        <v>380</v>
      </c>
      <c r="D21" s="127" t="s">
        <v>381</v>
      </c>
      <c r="E21" s="127" t="s">
        <v>382</v>
      </c>
      <c r="F21" s="127" t="s">
        <v>93</v>
      </c>
      <c r="G21" s="127" t="s">
        <v>98</v>
      </c>
      <c r="H21" s="127" t="s">
        <v>383</v>
      </c>
      <c r="I21" s="127" t="s">
        <v>94</v>
      </c>
      <c r="J21" s="127" t="s">
        <v>99</v>
      </c>
      <c r="K21" s="127" t="s">
        <v>384</v>
      </c>
      <c r="L21" s="127" t="s">
        <v>95</v>
      </c>
      <c r="M21" s="127" t="s">
        <v>100</v>
      </c>
      <c r="N21" s="127" t="s">
        <v>385</v>
      </c>
      <c r="O21" s="127" t="s">
        <v>386</v>
      </c>
      <c r="P21" s="127" t="s">
        <v>387</v>
      </c>
      <c r="Q21" s="127" t="s">
        <v>388</v>
      </c>
      <c r="R21" s="127" t="s">
        <v>96</v>
      </c>
      <c r="S21" s="127" t="s">
        <v>101</v>
      </c>
      <c r="T21" s="127" t="s">
        <v>389</v>
      </c>
      <c r="U21" s="127" t="s">
        <v>390</v>
      </c>
      <c r="V21" s="127" t="s">
        <v>391</v>
      </c>
      <c r="W21" s="127" t="s">
        <v>392</v>
      </c>
      <c r="X21" s="127" t="s">
        <v>97</v>
      </c>
      <c r="Y21" s="127" t="s">
        <v>102</v>
      </c>
      <c r="Z21" s="127" t="s">
        <v>393</v>
      </c>
      <c r="AA21" s="127" t="s">
        <v>104</v>
      </c>
      <c r="AB21" s="127" t="s">
        <v>114</v>
      </c>
      <c r="AC21" s="127" t="s">
        <v>394</v>
      </c>
      <c r="AD21" s="127" t="s">
        <v>106</v>
      </c>
      <c r="AE21" s="127" t="s">
        <v>116</v>
      </c>
      <c r="AF21" s="127" t="s">
        <v>395</v>
      </c>
      <c r="AG21" s="127" t="s">
        <v>105</v>
      </c>
      <c r="AH21" s="127" t="s">
        <v>115</v>
      </c>
      <c r="AI21" s="127" t="s">
        <v>396</v>
      </c>
      <c r="AJ21" s="127" t="s">
        <v>107</v>
      </c>
      <c r="AK21" s="127" t="s">
        <v>117</v>
      </c>
      <c r="AL21" s="127" t="s">
        <v>397</v>
      </c>
      <c r="AM21" s="127" t="s">
        <v>398</v>
      </c>
      <c r="AN21" s="127" t="s">
        <v>399</v>
      </c>
      <c r="AO21" s="127" t="s">
        <v>400</v>
      </c>
      <c r="AP21" s="127" t="s">
        <v>401</v>
      </c>
      <c r="AQ21" s="127" t="s">
        <v>402</v>
      </c>
      <c r="AR21" s="127" t="s">
        <v>403</v>
      </c>
      <c r="AS21" s="127" t="s">
        <v>404</v>
      </c>
      <c r="AT21" s="127" t="s">
        <v>405</v>
      </c>
      <c r="AU21" s="127" t="s">
        <v>406</v>
      </c>
      <c r="AV21" s="127" t="s">
        <v>407</v>
      </c>
      <c r="AW21" s="127" t="s">
        <v>408</v>
      </c>
      <c r="AX21" s="127" t="s">
        <v>409</v>
      </c>
      <c r="AY21" s="127" t="s">
        <v>108</v>
      </c>
      <c r="AZ21" s="127" t="s">
        <v>118</v>
      </c>
      <c r="BA21" s="127" t="s">
        <v>410</v>
      </c>
      <c r="BB21" s="127" t="s">
        <v>109</v>
      </c>
      <c r="BC21" s="127" t="s">
        <v>119</v>
      </c>
      <c r="BD21" s="127" t="s">
        <v>411</v>
      </c>
      <c r="BE21" s="127" t="s">
        <v>412</v>
      </c>
      <c r="BF21" s="127" t="s">
        <v>413</v>
      </c>
      <c r="BG21" s="127" t="s">
        <v>414</v>
      </c>
      <c r="BH21" s="127" t="s">
        <v>111</v>
      </c>
      <c r="BI21" s="127" t="s">
        <v>121</v>
      </c>
      <c r="BJ21" s="127" t="s">
        <v>415</v>
      </c>
      <c r="BK21" s="127" t="s">
        <v>112</v>
      </c>
      <c r="BL21" s="127" t="s">
        <v>122</v>
      </c>
      <c r="BM21" s="127" t="s">
        <v>416</v>
      </c>
      <c r="BN21" s="127" t="s">
        <v>113</v>
      </c>
      <c r="BO21" s="127" t="s">
        <v>123</v>
      </c>
      <c r="BP21" s="127" t="s">
        <v>417</v>
      </c>
      <c r="BQ21" s="127" t="s">
        <v>418</v>
      </c>
      <c r="BR21" s="127" t="s">
        <v>419</v>
      </c>
      <c r="BS21" s="127" t="s">
        <v>420</v>
      </c>
      <c r="BT21" s="127" t="s">
        <v>110</v>
      </c>
      <c r="BU21" s="127" t="s">
        <v>120</v>
      </c>
      <c r="BV21" s="127" t="s">
        <v>421</v>
      </c>
      <c r="BW21" s="127" t="s">
        <v>422</v>
      </c>
      <c r="BX21" s="127" t="s">
        <v>423</v>
      </c>
      <c r="BY21" s="127" t="s">
        <v>424</v>
      </c>
      <c r="BZ21" s="127" t="s">
        <v>431</v>
      </c>
      <c r="CA21" s="127" t="s">
        <v>432</v>
      </c>
      <c r="CB21" s="127" t="s">
        <v>433</v>
      </c>
      <c r="CC21" s="127" t="s">
        <v>434</v>
      </c>
      <c r="CD21" s="127" t="s">
        <v>435</v>
      </c>
      <c r="CE21" s="127" t="s">
        <v>436</v>
      </c>
      <c r="CF21" s="127" t="s">
        <v>437</v>
      </c>
      <c r="CG21" s="127" t="s">
        <v>438</v>
      </c>
      <c r="CH21" s="127" t="s">
        <v>439</v>
      </c>
      <c r="CI21" s="127" t="s">
        <v>440</v>
      </c>
      <c r="CJ21" s="127" t="s">
        <v>441</v>
      </c>
      <c r="CK21" s="127" t="s">
        <v>442</v>
      </c>
    </row>
    <row r="22" spans="1:89" ht="12.6" customHeight="1" x14ac:dyDescent="0.2">
      <c r="A22" s="131">
        <f>A10</f>
        <v>0</v>
      </c>
      <c r="B22" s="132" t="str">
        <f>IF(ISNONTEXT(DIAR!V153)=FALSE,"",IF(DIAR!V153&gt;0,DIAR!V153,""))</f>
        <v/>
      </c>
      <c r="C22" s="132" t="str">
        <f>IF(ISNONTEXT(DIAR!V165)=FALSE,"",IF(DIAR!V165&gt;0,DIAR!V165,""))</f>
        <v/>
      </c>
      <c r="D22" s="132" t="str">
        <f>IF(ISNONTEXT(DIAR!V177)=FALSE,"",IF(DIAR!V177&gt;0,DIAR!V177,""))</f>
        <v/>
      </c>
      <c r="E22" s="131" t="b">
        <v>0</v>
      </c>
      <c r="F22" s="131" t="b">
        <v>0</v>
      </c>
      <c r="G22" s="131" t="b">
        <v>0</v>
      </c>
      <c r="H22" s="131" t="b">
        <v>0</v>
      </c>
      <c r="I22" s="131" t="b">
        <v>0</v>
      </c>
      <c r="J22" s="131" t="b">
        <v>0</v>
      </c>
      <c r="K22" s="131" t="b">
        <v>0</v>
      </c>
      <c r="L22" s="131" t="b">
        <v>0</v>
      </c>
      <c r="M22" s="131" t="b">
        <v>0</v>
      </c>
      <c r="N22" s="131" t="b">
        <v>0</v>
      </c>
      <c r="O22" s="131" t="b">
        <v>0</v>
      </c>
      <c r="P22" s="131" t="b">
        <v>0</v>
      </c>
      <c r="Q22" s="131" t="b">
        <v>0</v>
      </c>
      <c r="R22" s="131" t="b">
        <v>0</v>
      </c>
      <c r="S22" s="131" t="b">
        <v>0</v>
      </c>
      <c r="T22" s="131" t="b">
        <v>0</v>
      </c>
      <c r="U22" s="131" t="b">
        <v>0</v>
      </c>
      <c r="V22" s="131" t="b">
        <v>0</v>
      </c>
      <c r="W22" s="131" t="str" cm="1">
        <f t="array" ref="W22">_xlfn.IFS(DIAR!F156="","",DIAR!F156="TBD","",DIAR!F156="NA","",DIAR!F156="n/a","",DIAR!F156&gt;0,DIAR!F156)</f>
        <v/>
      </c>
      <c r="X22" s="131" t="str" cm="1">
        <f t="array" ref="X22">_xlfn.IFS(DIAR!F168="","",DIAR!F168="TBD","",DIAR!F168="NA","",DIAR!F168="n/a","",DIAR!F168&gt;0,DIAR!F168)</f>
        <v/>
      </c>
      <c r="Y22" s="131" t="str" cm="1">
        <f t="array" ref="Y22">_xlfn.IFS(DIAR!F180="","",DIAR!F180="TBD","",DIAR!F180="NA","",DIAR!F180="n/a","",DIAR!F180&gt;0,DIAR!F180)</f>
        <v/>
      </c>
      <c r="Z22" s="141" t="str">
        <f>IF(ISNONTEXT(DIAR!I158)=FALSE,"",IF(DIAR!I158&gt;0,DIAR!I158,""))</f>
        <v/>
      </c>
      <c r="AA22" s="141" t="str">
        <f>IF(ISNONTEXT(DIAR!I170)=FALSE,"",IF(DIAR!I170&gt;0,DIAR!I170,""))</f>
        <v/>
      </c>
      <c r="AB22" s="141" t="str">
        <f>IF(ISNONTEXT(DIAR!I182)=FALSE,"",IF(DIAR!I182&gt;0,DIAR!I182,""))</f>
        <v/>
      </c>
      <c r="AC22" s="141" t="str">
        <f>IF(ISNONTEXT(DIAR!O158)=FALSE,"",IF(DIAR!O158&gt;0,DIAR!O158,""))</f>
        <v/>
      </c>
      <c r="AD22" s="141" t="str">
        <f>IF(ISNONTEXT(DIAR!O170)=FALSE,"",IF(DIAR!O170&gt;0,DIAR!O170,""))</f>
        <v/>
      </c>
      <c r="AE22" s="141" t="str">
        <f>IF(ISNONTEXT(DIAR!O182)=FALSE,"",IF(DIAR!O182&gt;0,DIAR!O182,""))</f>
        <v/>
      </c>
      <c r="AF22" s="141" t="str">
        <f>IF(ISNONTEXT(DIAR!I159)=FALSE,"",IF(DIAR!I159&gt;0,DIAR!I159,""))</f>
        <v/>
      </c>
      <c r="AG22" s="141" t="str">
        <f>IF(ISNONTEXT(DIAR!I171)=FALSE,"",IF(DIAR!I171&gt;0,DIAR!I171,""))</f>
        <v/>
      </c>
      <c r="AH22" s="141" t="str">
        <f>IF(ISNONTEXT(DIAR!I183)=FALSE,"",IF(DIAR!I183&gt;0,DIAR!I183,""))</f>
        <v/>
      </c>
      <c r="AI22" s="141" t="str">
        <f>IF(ISNONTEXT(DIAR!O159)=FALSE,"",IF(DIAR!O159&gt;0,DIAR!O159,""))</f>
        <v/>
      </c>
      <c r="AJ22" s="141" t="str">
        <f>IF(ISNONTEXT(DIAR!O171)=FALSE,"",IF(DIAR!O171&gt;0,DIAR!O171,""))</f>
        <v/>
      </c>
      <c r="AK22" s="141" t="str">
        <f>IF(ISNONTEXT(DIAR!O183)=FALSE,"",IF(DIAR!O183&gt;0,DIAR!O183,""))</f>
        <v/>
      </c>
      <c r="AL22" s="131" t="b">
        <v>0</v>
      </c>
      <c r="AM22" s="131" t="b">
        <v>0</v>
      </c>
      <c r="AN22" s="131" t="b">
        <v>0</v>
      </c>
      <c r="AO22" s="131" t="b">
        <v>0</v>
      </c>
      <c r="AP22" s="131" t="b">
        <v>0</v>
      </c>
      <c r="AQ22" s="131" t="b">
        <v>0</v>
      </c>
      <c r="AR22" s="131" t="b">
        <v>0</v>
      </c>
      <c r="AS22" s="131" t="b">
        <v>0</v>
      </c>
      <c r="AT22" s="131" t="b">
        <v>0</v>
      </c>
      <c r="AU22" s="131" t="b">
        <v>0</v>
      </c>
      <c r="AV22" s="131" t="b">
        <v>0</v>
      </c>
      <c r="AW22" s="131" t="b">
        <v>0</v>
      </c>
      <c r="AX22" s="141" t="str">
        <f>IF(ISNONTEXT(DIAR!AE158)=FALSE,"",IF(DIAR!AE158&gt;0,DIAR!AE158,""))</f>
        <v/>
      </c>
      <c r="AY22" s="141" t="str">
        <f>IF(ISNONTEXT(DIAR!AE170)=FALSE,"",IF(DIAR!AE170&gt;0,DIAR!AE170,""))</f>
        <v/>
      </c>
      <c r="AZ22" s="141" t="str">
        <f>IF(ISNONTEXT(DIAR!AE182)=FALSE,"",IF(DIAR!AE182&gt;0,DIAR!AE182,""))</f>
        <v/>
      </c>
      <c r="BA22" s="141" t="str">
        <f>IF(ISNONTEXT(DIAR!AE159)=FALSE,"",IF(DIAR!AE159&gt;0,DIAR!AE159,""))</f>
        <v/>
      </c>
      <c r="BB22" s="141" t="str">
        <f>IF(ISNONTEXT(DIAR!AE171)=FALSE,"",IF(DIAR!AE171&gt;0,DIAR!AE171,""))</f>
        <v/>
      </c>
      <c r="BC22" s="141" t="str">
        <f>IF(ISNONTEXT(DIAR!AE183)=FALSE,"",IF(DIAR!AE183&gt;0,DIAR!AE183,""))</f>
        <v/>
      </c>
      <c r="BD22" s="142" t="str">
        <f>IF(ISNONTEXT(DIAR!I163)=FALSE,"",IF(DIAR!I163&gt;0,DIAR!I163,""))</f>
        <v/>
      </c>
      <c r="BE22" s="142" t="str">
        <f>IF(ISNONTEXT(DIAR!I175)=FALSE,"",IF(DIAR!I175&gt;0,DIAR!I175,""))</f>
        <v/>
      </c>
      <c r="BF22" s="142" t="str">
        <f>IF(ISNONTEXT(DIAR!I187)=FALSE,"",IF(DIAR!I187&gt;0,DIAR!I187,""))</f>
        <v/>
      </c>
      <c r="BG22" s="131" t="str" cm="1">
        <f t="array" ref="BG22">_xlfn.IFS(DIAR!I160="","",DIAR!I160="TBD","",DIAR!I160="NA","",DIAR!I160="n/a","",DIAR!I160&gt;0,DIAR!I160)</f>
        <v/>
      </c>
      <c r="BH22" s="131" t="str" cm="1">
        <f t="array" ref="BH22">_xlfn.IFS(DIAR!V160="","",DIAR!V160="TBD","",DIAR!V160="NA","",DIAR!V160="n/a","",DIAR!V160&gt;0,DIAR!V160)</f>
        <v/>
      </c>
      <c r="BI22" s="131" t="str" cm="1">
        <f t="array" ref="BI22">_xlfn.IFS(DIAR!AI160="","",DIAR!AI160="TBD","",DIAR!AI160="NA","",DIAR!AI160="n/a","",DIAR!AI160&gt;0,DIAR!AI160)</f>
        <v/>
      </c>
      <c r="BJ22" s="131" t="str" cm="1">
        <f t="array" ref="BJ22">_xlfn.IFS(DIAR!I172="","",DIAR!I172="TBD","",DIAR!I172="NA","",DIAR!I172="n/a","",DIAR!I172&gt;0,DIAR!I172)</f>
        <v/>
      </c>
      <c r="BK22" s="131" t="str" cm="1">
        <f t="array" ref="BK22">_xlfn.IFS(DIAR!V172="","",DIAR!V172="TBD","",DIAR!V172="NA","",DIAR!V172="n/a","",DIAR!V172&gt;0,DIAR!V172)</f>
        <v/>
      </c>
      <c r="BL22" s="131" t="str" cm="1">
        <f t="array" ref="BL22">_xlfn.IFS(DIAR!AI172="","",DIAR!AI172="TBD","",DIAR!AI172="NA","",DIAR!AI172="n/a","",DIAR!AI172&gt;0,DIAR!AI172)</f>
        <v/>
      </c>
      <c r="BM22" s="131" t="str" cm="1">
        <f t="array" ref="BM22">_xlfn.IFS(DIAR!I184="","",DIAR!I184="TBD","",DIAR!I184="NA","",DIAR!I184="n/a","",DIAR!I184&gt;0,DIAR!I184)</f>
        <v/>
      </c>
      <c r="BN22" s="131" t="str" cm="1">
        <f t="array" ref="BN22">_xlfn.IFS(DIAR!V184="","",DIAR!V184="TBD","",DIAR!V184="NA","",DIAR!V184="n/a","",DIAR!V184&gt;0,DIAR!V184)</f>
        <v/>
      </c>
      <c r="BO22" s="131" t="str" cm="1">
        <f t="array" ref="BO22">_xlfn.IFS(DIAR!AI184="","",DIAR!AI184="TBD","",DIAR!AI184="NA","",DIAR!AI184="n/a","",DIAR!AI184&gt;0,DIAR!AI184)</f>
        <v/>
      </c>
      <c r="BP22" s="132" t="str">
        <f>IF(ISNONTEXT(DIAR!I161)=FALSE,"",IF(DIAR!I161&gt;0,DIAR!I161,""))</f>
        <v/>
      </c>
      <c r="BQ22" s="132" t="str">
        <f>IF(ISNONTEXT(DIAR!I173)=FALSE,"",IF(DIAR!I173&gt;0,DIAR!I173,""))</f>
        <v/>
      </c>
      <c r="BR22" s="132" t="str">
        <f>IF(ISNONTEXT(DIAR!I185)=FALSE,"",IF(DIAR!I185&gt;0,DIAR!I185,""))</f>
        <v/>
      </c>
      <c r="BS22" s="131" t="str" cm="1">
        <f t="array" ref="BS22">_xlfn.IFS(DIAR!$AC162="","",DIAR!$AC162="TBD","",DIAR!$AC162="NA","",DIAR!$AC162="n/a","",DIAR!$AC162&gt;0,DIAR!$AC162)</f>
        <v/>
      </c>
      <c r="BT22" s="131" t="str" cm="1">
        <f t="array" ref="BT22">_xlfn.IFS(DIAR!$AC174="","",DIAR!$AC174="TBD","",DIAR!$AC174="NA","",DIAR!$AC174="n/a","",DIAR!$AC174&gt;0,DIAR!$AC174)</f>
        <v/>
      </c>
      <c r="BU22" s="131" t="str" cm="1">
        <f t="array" ref="BU22">_xlfn.IFS(DIAR!$AC186="","",DIAR!$AC186="TBD","",DIAR!$AC186="NA","",DIAR!$AC186="n/a","",DIAR!$AC186&gt;0,DIAR!$AC186)</f>
        <v/>
      </c>
      <c r="BV22" s="149" t="str">
        <f>IF(ISNONTEXT(DIAR!I162)=FALSE,"",IF(DIAR!I162&gt;0,DIAR!I162,""))</f>
        <v/>
      </c>
      <c r="BW22" s="149" t="str">
        <f>IF(ISNONTEXT(DIAR!I174)=FALSE,"",IF(DIAR!I174&gt;0,DIAR!I174,""))</f>
        <v/>
      </c>
      <c r="BX22" s="149" t="str">
        <f>IF(ISNONTEXT(DIAR!I186)=FALSE,"",IF(DIAR!I186&gt;0,DIAR!I186,""))</f>
        <v/>
      </c>
      <c r="BY22" s="143" t="str">
        <f>IF(DIAR!G189&gt;0,DIAR!G189,"")</f>
        <v/>
      </c>
      <c r="BZ22" s="133"/>
      <c r="CA22" s="133"/>
      <c r="CB22" s="133"/>
      <c r="CC22" s="133"/>
      <c r="CD22" s="133"/>
      <c r="CE22" s="133"/>
      <c r="CF22" s="133"/>
      <c r="CG22" s="133"/>
      <c r="CH22" s="133"/>
      <c r="CI22" s="133"/>
      <c r="CJ22" s="133"/>
      <c r="CK22" s="133"/>
    </row>
    <row r="23" spans="1:89" x14ac:dyDescent="0.2">
      <c r="A23" s="119"/>
      <c r="B23" s="122"/>
      <c r="C23" s="119"/>
      <c r="D23" s="119"/>
      <c r="E23" s="119"/>
      <c r="F23" s="119"/>
      <c r="G23" s="119"/>
      <c r="H23" s="119"/>
      <c r="I23" s="121"/>
      <c r="J23" s="126"/>
      <c r="K23" s="126"/>
      <c r="L23" s="126"/>
      <c r="M23" s="126"/>
      <c r="N23" s="119"/>
      <c r="O23" s="119"/>
      <c r="P23" s="119"/>
      <c r="Q23" s="119"/>
      <c r="R23" s="126"/>
      <c r="S23" s="126"/>
      <c r="T23" s="120"/>
      <c r="U23" s="121"/>
      <c r="V23" s="121"/>
      <c r="W23" s="121"/>
      <c r="X23" s="122"/>
      <c r="Y23" s="121"/>
      <c r="Z23" s="122"/>
      <c r="AA23" s="122"/>
      <c r="AB23" s="119"/>
      <c r="AC23" s="119"/>
      <c r="AD23" s="119"/>
      <c r="AE23" s="119"/>
      <c r="AF23" s="119"/>
      <c r="AG23" s="119"/>
      <c r="AH23" s="121"/>
      <c r="AI23" s="126"/>
      <c r="AJ23" s="126"/>
      <c r="AK23" s="126"/>
      <c r="AL23" s="126"/>
      <c r="AM23" s="119"/>
      <c r="AN23" s="119"/>
      <c r="AO23" s="119"/>
      <c r="AP23" s="119"/>
      <c r="AQ23" s="126"/>
      <c r="AR23" s="126"/>
      <c r="AS23" s="120"/>
      <c r="AT23" s="121"/>
      <c r="AU23" s="121"/>
      <c r="AV23" s="121"/>
      <c r="AW23" s="122"/>
      <c r="AX23" s="121"/>
      <c r="AY23" s="122"/>
      <c r="AZ23" s="122"/>
      <c r="BA23" s="119"/>
      <c r="BB23" s="119"/>
      <c r="BC23" s="119"/>
      <c r="BD23" s="119"/>
      <c r="BE23" s="119"/>
      <c r="BF23" s="119"/>
      <c r="BG23" s="121"/>
      <c r="BH23" s="126"/>
      <c r="BI23" s="126"/>
      <c r="BJ23" s="126"/>
      <c r="BK23" s="126"/>
      <c r="BL23" s="119"/>
      <c r="BM23" s="119"/>
      <c r="BN23" s="119"/>
      <c r="BO23" s="119"/>
      <c r="BP23" s="126"/>
      <c r="BQ23" s="126"/>
      <c r="BR23" s="120"/>
      <c r="BS23" s="121"/>
      <c r="BT23" s="121"/>
      <c r="BU23" s="121"/>
      <c r="BV23" s="122"/>
      <c r="BW23" s="121"/>
      <c r="BX23" s="122"/>
      <c r="BY23" s="121"/>
    </row>
    <row r="24" spans="1:89" x14ac:dyDescent="0.2">
      <c r="A24" s="110" t="s">
        <v>138</v>
      </c>
    </row>
    <row r="25" spans="1:89" x14ac:dyDescent="0.2">
      <c r="A25" s="127" t="s">
        <v>149</v>
      </c>
      <c r="B25" s="127" t="s">
        <v>139</v>
      </c>
      <c r="C25" s="127" t="s">
        <v>140</v>
      </c>
      <c r="D25" s="127" t="s">
        <v>227</v>
      </c>
      <c r="E25" s="127" t="s">
        <v>363</v>
      </c>
      <c r="F25" s="127" t="s">
        <v>364</v>
      </c>
      <c r="G25" s="127" t="s">
        <v>454</v>
      </c>
      <c r="H25" s="127" t="s">
        <v>455</v>
      </c>
      <c r="I25" s="127" t="s">
        <v>365</v>
      </c>
      <c r="J25" s="127" t="s">
        <v>366</v>
      </c>
      <c r="K25" s="127" t="s">
        <v>367</v>
      </c>
      <c r="L25" s="127" t="s">
        <v>368</v>
      </c>
      <c r="M25" s="127" t="s">
        <v>369</v>
      </c>
      <c r="N25" s="127" t="s">
        <v>370</v>
      </c>
      <c r="O25" s="127" t="s">
        <v>371</v>
      </c>
      <c r="P25" s="127" t="s">
        <v>425</v>
      </c>
      <c r="Q25" s="127" t="s">
        <v>372</v>
      </c>
      <c r="R25" s="127" t="s">
        <v>426</v>
      </c>
      <c r="S25" s="127" t="s">
        <v>133</v>
      </c>
      <c r="T25" s="127" t="s">
        <v>27</v>
      </c>
      <c r="U25" s="127" t="s">
        <v>28</v>
      </c>
      <c r="V25" s="127" t="s">
        <v>452</v>
      </c>
      <c r="W25" s="127" t="s">
        <v>453</v>
      </c>
      <c r="X25" s="127" t="s">
        <v>655</v>
      </c>
      <c r="Y25" s="127" t="s">
        <v>656</v>
      </c>
      <c r="Z25" s="127" t="s">
        <v>657</v>
      </c>
      <c r="AA25" s="127" t="s">
        <v>18</v>
      </c>
      <c r="AB25" s="127" t="s">
        <v>641</v>
      </c>
      <c r="AC25" s="127" t="s">
        <v>642</v>
      </c>
      <c r="AD25" s="127" t="s">
        <v>31</v>
      </c>
      <c r="AE25" s="127" t="s">
        <v>643</v>
      </c>
      <c r="AF25" s="127" t="s">
        <v>644</v>
      </c>
      <c r="AG25" s="127" t="s">
        <v>373</v>
      </c>
      <c r="AH25" s="127" t="s">
        <v>645</v>
      </c>
      <c r="AI25" s="127" t="s">
        <v>646</v>
      </c>
      <c r="AJ25" s="127" t="s">
        <v>374</v>
      </c>
      <c r="AK25" s="127" t="s">
        <v>647</v>
      </c>
      <c r="AL25" s="127" t="s">
        <v>648</v>
      </c>
      <c r="AM25" s="127" t="s">
        <v>30</v>
      </c>
      <c r="AN25" s="127" t="s">
        <v>375</v>
      </c>
      <c r="AO25" s="127" t="s">
        <v>80</v>
      </c>
      <c r="AP25" s="127" t="s">
        <v>81</v>
      </c>
      <c r="AQ25" s="127" t="s">
        <v>376</v>
      </c>
      <c r="AR25" s="127" t="s">
        <v>82</v>
      </c>
      <c r="AS25" s="127" t="s">
        <v>377</v>
      </c>
      <c r="AT25" s="127" t="s">
        <v>378</v>
      </c>
    </row>
    <row r="26" spans="1:89" x14ac:dyDescent="0.2">
      <c r="A26" s="133">
        <f>A10</f>
        <v>0</v>
      </c>
      <c r="B26" s="134" t="str">
        <f>IF(ISNONTEXT(DIAR!$G$11)=FALSE,"",IF(DIAR!$G$11&gt;0,DIAR!$G$11,""))</f>
        <v/>
      </c>
      <c r="C26" s="134" t="str">
        <f>IF(ISNONTEXT(DIAR!$G$12)=FALSE,"",IF(DIAR!$G$12&gt;0,DIAR!$G$12,""))</f>
        <v/>
      </c>
      <c r="D26" s="133"/>
      <c r="E26" s="133" t="str">
        <f>IF(DIAR!AC10&gt;0,DIAR!AC10,"")</f>
        <v/>
      </c>
      <c r="F26" s="133" t="str">
        <f>IF(DIAR!AC11&gt;0,DIAR!AC11,"")</f>
        <v/>
      </c>
      <c r="G26" s="133" t="str">
        <f>IF(DIAR!AC12&gt;0,DIAR!AC12,"")</f>
        <v/>
      </c>
      <c r="H26" s="133" t="str">
        <f>IF(DIAR!AC13&gt;0,DIAR!AC13,"")</f>
        <v/>
      </c>
      <c r="I26" s="133"/>
      <c r="J26" s="133"/>
      <c r="K26" s="133"/>
      <c r="L26" s="133"/>
      <c r="M26" s="133"/>
      <c r="N26" s="133"/>
      <c r="O26" s="133"/>
      <c r="P26" s="133"/>
      <c r="Q26" s="133"/>
      <c r="R26" s="133"/>
      <c r="S26" s="133"/>
      <c r="T26" s="133"/>
      <c r="U26" s="133"/>
      <c r="V26" s="133"/>
      <c r="W26" s="133"/>
      <c r="X26" s="133"/>
      <c r="Y26" s="133"/>
      <c r="Z26" s="133"/>
      <c r="AA26" s="133"/>
      <c r="AB26" s="134"/>
      <c r="AC26" s="134"/>
      <c r="AD26" s="133"/>
      <c r="AE26" s="133"/>
      <c r="AF26" s="133"/>
      <c r="AG26" s="133"/>
      <c r="AH26" s="133"/>
      <c r="AI26" s="133"/>
      <c r="AJ26" s="133"/>
      <c r="AK26" s="133"/>
      <c r="AL26" s="133"/>
      <c r="AM26" s="133"/>
      <c r="AN26" s="133"/>
      <c r="AO26" s="133"/>
      <c r="AP26" s="133"/>
      <c r="AQ26" s="133"/>
    </row>
    <row r="29" spans="1:89" x14ac:dyDescent="0.2">
      <c r="G29" s="110" t="str">
        <f>T(DIAR!E54)</f>
        <v/>
      </c>
    </row>
    <row r="31" spans="1:89" x14ac:dyDescent="0.2">
      <c r="G31" s="148"/>
    </row>
    <row r="32" spans="1:89" ht="21.4" customHeight="1" x14ac:dyDescent="0.2"/>
  </sheetData>
  <sheetProtection algorithmName="SHA-512" hashValue="IZHri0Tk/+bpHZm9ZnR90Ljw4eYv6ulWP316Ab8orAVl94VzVh6hg86xnaadPKe5XXbjbgvWUhAO3XvTY7ORkA==" saltValue="S0pTBPHQThHWkpK+CJxiCw==" spinCount="100000" sheet="1" selectLockedCells="1" selectUnlockedCells="1"/>
  <customSheetViews>
    <customSheetView guid="{153C7F88-CB40-42B2-ACEA-6B5A824BD035}" state="hidden" showRuler="0" topLeftCell="DK1">
      <selection activeCell="DQ2" sqref="DQ2:DT2"/>
      <pageMargins left="0.75" right="0.75" top="1" bottom="1" header="0.5" footer="0.5"/>
      <pageSetup orientation="portrait" r:id="rId1"/>
      <headerFooter alignWithMargins="0"/>
    </customSheetView>
    <customSheetView guid="{2A0B7D4A-7E4E-4FEE-83AD-4B74282910B4}" state="hidden" showRuler="0" topLeftCell="DK1">
      <selection activeCell="DQ2" sqref="DQ2:DT2"/>
      <pageMargins left="0.75" right="0.75" top="1" bottom="1" header="0.5" footer="0.5"/>
      <pageSetup orientation="portrait" r:id="rId2"/>
      <headerFooter alignWithMargins="0"/>
    </customSheetView>
  </customSheetViews>
  <phoneticPr fontId="0" type="noConversion"/>
  <pageMargins left="0.75" right="0.75" top="1" bottom="1" header="0.5" footer="0.5"/>
  <pageSetup orientation="portrait" r:id="rId3"/>
  <headerFooter alignWithMargins="0"/>
  <ignoredErrors>
    <ignoredError sqref="AE14 K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DIAR</vt:lpstr>
      <vt:lpstr>DID</vt:lpstr>
      <vt:lpstr>DIAR!Print_Area</vt:lpstr>
    </vt:vector>
  </TitlesOfParts>
  <Company>&lt;Default&gt; NYS OSC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Christian Brass</cp:lastModifiedBy>
  <cp:lastPrinted>2024-11-26T22:06:24Z</cp:lastPrinted>
  <dcterms:created xsi:type="dcterms:W3CDTF">2004-04-20T21:02:17Z</dcterms:created>
  <dcterms:modified xsi:type="dcterms:W3CDTF">2025-01-07T20:46:18Z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bddef3-8e59-45c1-bdac-d5d24c730409_Enabled">
    <vt:lpwstr>true</vt:lpwstr>
  </property>
  <property fmtid="{D5CDD505-2E9C-101B-9397-08002B2CF9AE}" pid="3" name="MSIP_Label_f7bddef3-8e59-45c1-bdac-d5d24c730409_SetDate">
    <vt:lpwstr>2025-01-07T16:41:12Z</vt:lpwstr>
  </property>
  <property fmtid="{D5CDD505-2E9C-101B-9397-08002B2CF9AE}" pid="4" name="MSIP_Label_f7bddef3-8e59-45c1-bdac-d5d24c730409_Method">
    <vt:lpwstr>Privileged</vt:lpwstr>
  </property>
  <property fmtid="{D5CDD505-2E9C-101B-9397-08002B2CF9AE}" pid="5" name="MSIP_Label_f7bddef3-8e59-45c1-bdac-d5d24c730409_Name">
    <vt:lpwstr>Public</vt:lpwstr>
  </property>
  <property fmtid="{D5CDD505-2E9C-101B-9397-08002B2CF9AE}" pid="6" name="MSIP_Label_f7bddef3-8e59-45c1-bdac-d5d24c730409_SiteId">
    <vt:lpwstr>23b2cc00-e776-44cb-a980-c7c90c455026</vt:lpwstr>
  </property>
  <property fmtid="{D5CDD505-2E9C-101B-9397-08002B2CF9AE}" pid="7" name="MSIP_Label_f7bddef3-8e59-45c1-bdac-d5d24c730409_ActionId">
    <vt:lpwstr>9ef92f1a-5779-4465-a9c8-a74ba794896f</vt:lpwstr>
  </property>
  <property fmtid="{D5CDD505-2E9C-101B-9397-08002B2CF9AE}" pid="8" name="MSIP_Label_f7bddef3-8e59-45c1-bdac-d5d24c730409_ContentBits">
    <vt:lpwstr>0</vt:lpwstr>
  </property>
</Properties>
</file>