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klaplante\Downloads\"/>
    </mc:Choice>
  </mc:AlternateContent>
  <xr:revisionPtr revIDLastSave="0" documentId="8_{44F2DCF3-796E-409F-B811-F9DCD3299535}" xr6:coauthVersionLast="47" xr6:coauthVersionMax="47" xr10:uidLastSave="{00000000-0000-0000-0000-000000000000}"/>
  <bookViews>
    <workbookView xWindow="-110" yWindow="-110" windowWidth="19420" windowHeight="10300" xr2:uid="{00000000-000D-0000-FFFF-FFFF00000000}"/>
  </bookViews>
  <sheets>
    <sheet name="Senate" sheetId="1" r:id="rId1"/>
  </sheets>
  <externalReferences>
    <externalReference r:id="rId2"/>
  </externalReferences>
  <definedNames>
    <definedName name="_xlnm._FilterDatabase" localSheetId="0" hidden="1">Senate!$A$4:$AA$352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1" l="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5" i="1"/>
  <c r="R7" i="1" l="1"/>
  <c r="W7" i="1" s="1"/>
  <c r="V59" i="1"/>
  <c r="U337" i="1"/>
  <c r="T337" i="1"/>
  <c r="V333" i="1"/>
  <c r="S267" i="1"/>
  <c r="X267" i="1" s="1"/>
  <c r="V82" i="1"/>
  <c r="T266" i="1"/>
  <c r="V255" i="1"/>
  <c r="V192" i="1"/>
  <c r="U154" i="1"/>
  <c r="V99" i="1"/>
  <c r="S274" i="1"/>
  <c r="X274" i="1" s="1"/>
  <c r="T59" i="1"/>
  <c r="V286" i="1"/>
  <c r="AA286" i="1" s="1"/>
  <c r="S130" i="1"/>
  <c r="X130" i="1" s="1"/>
  <c r="T285" i="1"/>
  <c r="Y285" i="1" s="1"/>
  <c r="R308" i="1"/>
  <c r="W308" i="1" s="1"/>
  <c r="V284" i="1"/>
  <c r="AA284" i="1" s="1"/>
  <c r="S92" i="1"/>
  <c r="X92" i="1" s="1"/>
  <c r="U80" i="1"/>
  <c r="T319" i="1"/>
  <c r="Y319" i="1" s="1"/>
  <c r="S211" i="1"/>
  <c r="X211" i="1" s="1"/>
  <c r="V318" i="1"/>
  <c r="V210" i="1"/>
  <c r="R18" i="1"/>
  <c r="W18" i="1" s="1"/>
  <c r="R221" i="1"/>
  <c r="W221" i="1" s="1"/>
  <c r="S209" i="1"/>
  <c r="X209" i="1" s="1"/>
  <c r="S17" i="1"/>
  <c r="X17" i="1" s="1"/>
  <c r="S10" i="1"/>
  <c r="X10" i="1" s="1"/>
  <c r="R220" i="1"/>
  <c r="W220" i="1" s="1"/>
  <c r="R16" i="1"/>
  <c r="W16" i="1" s="1"/>
  <c r="S16" i="1"/>
  <c r="X16" i="1" s="1"/>
  <c r="U192" i="1"/>
  <c r="R231" i="1"/>
  <c r="W231" i="1" s="1"/>
  <c r="S135" i="1"/>
  <c r="X135" i="1" s="1"/>
  <c r="T15" i="1"/>
  <c r="Y15" i="1" s="1"/>
  <c r="S93" i="1"/>
  <c r="X93" i="1" s="1"/>
  <c r="V154" i="1"/>
  <c r="R309" i="1"/>
  <c r="W309" i="1" s="1"/>
  <c r="U14" i="1"/>
  <c r="S94" i="1"/>
  <c r="X94" i="1" s="1"/>
  <c r="V145" i="1"/>
  <c r="T133" i="1"/>
  <c r="U13" i="1"/>
  <c r="S210" i="1"/>
  <c r="X210" i="1" s="1"/>
  <c r="T92" i="1"/>
  <c r="Y92" i="1" s="1"/>
  <c r="V211" i="1"/>
  <c r="U211" i="1"/>
  <c r="U133" i="1"/>
  <c r="S19" i="1"/>
  <c r="X19" i="1" s="1"/>
  <c r="S275" i="1"/>
  <c r="X275" i="1" s="1"/>
  <c r="U255" i="1"/>
  <c r="T125" i="1"/>
  <c r="R187" i="1"/>
  <c r="W187" i="1" s="1"/>
  <c r="S34" i="1"/>
  <c r="X34" i="1" s="1"/>
  <c r="S294" i="1"/>
  <c r="X294" i="1" s="1"/>
  <c r="U310" i="1"/>
  <c r="T188" i="1"/>
  <c r="U56" i="1"/>
  <c r="U216" i="1"/>
  <c r="S38" i="1"/>
  <c r="X38" i="1" s="1"/>
  <c r="S295" i="1"/>
  <c r="X295" i="1" s="1"/>
  <c r="V250" i="1"/>
  <c r="U187" i="1"/>
  <c r="R118" i="1"/>
  <c r="W118" i="1" s="1"/>
  <c r="T251" i="1"/>
  <c r="Y251" i="1" s="1"/>
  <c r="S44" i="1"/>
  <c r="X44" i="1" s="1"/>
  <c r="S304" i="1"/>
  <c r="X304" i="1" s="1"/>
  <c r="U250" i="1"/>
  <c r="V115" i="1"/>
  <c r="R116" i="1"/>
  <c r="W116" i="1" s="1"/>
  <c r="R238" i="1"/>
  <c r="W238" i="1" s="1"/>
  <c r="S200" i="1"/>
  <c r="X200" i="1" s="1"/>
  <c r="T292" i="1"/>
  <c r="R72" i="1"/>
  <c r="W72" i="1" s="1"/>
  <c r="R307" i="1"/>
  <c r="W307" i="1" s="1"/>
  <c r="R172" i="1"/>
  <c r="W172" i="1" s="1"/>
  <c r="S138" i="1"/>
  <c r="X138" i="1" s="1"/>
  <c r="U318" i="1"/>
  <c r="U188" i="1"/>
  <c r="V58" i="1"/>
  <c r="R53" i="1"/>
  <c r="W53" i="1" s="1"/>
  <c r="S160" i="1"/>
  <c r="X160" i="1" s="1"/>
  <c r="U251" i="1"/>
  <c r="U119" i="1"/>
  <c r="R186" i="1"/>
  <c r="W186" i="1" s="1"/>
  <c r="S228" i="1"/>
  <c r="X228" i="1" s="1"/>
  <c r="V204" i="1"/>
  <c r="S162" i="1"/>
  <c r="X162" i="1" s="1"/>
  <c r="T310" i="1"/>
  <c r="T116" i="1"/>
  <c r="Y116" i="1" s="1"/>
  <c r="U51" i="1"/>
  <c r="T263" i="1"/>
  <c r="Y263" i="1" s="1"/>
  <c r="S163" i="1"/>
  <c r="X163" i="1" s="1"/>
  <c r="V309" i="1"/>
  <c r="U176" i="1"/>
  <c r="T51" i="1"/>
  <c r="R285" i="1"/>
  <c r="W285" i="1" s="1"/>
  <c r="S82" i="1"/>
  <c r="X82" i="1" s="1"/>
  <c r="V338" i="1"/>
  <c r="V229" i="1"/>
  <c r="AA229" i="1" s="1"/>
  <c r="V156" i="1"/>
  <c r="AA156" i="1" s="1"/>
  <c r="U29" i="1"/>
  <c r="R111" i="1"/>
  <c r="W111" i="1" s="1"/>
  <c r="T308" i="1"/>
  <c r="R296" i="1"/>
  <c r="W296" i="1" s="1"/>
  <c r="S88" i="1"/>
  <c r="X88" i="1" s="1"/>
  <c r="S206" i="1"/>
  <c r="X206" i="1" s="1"/>
  <c r="T338" i="1"/>
  <c r="T291" i="1"/>
  <c r="U229" i="1"/>
  <c r="U155" i="1"/>
  <c r="V92" i="1"/>
  <c r="AA92" i="1" s="1"/>
  <c r="T17" i="1"/>
  <c r="R330" i="1"/>
  <c r="W330" i="1" s="1"/>
  <c r="R102" i="1"/>
  <c r="W102" i="1" s="1"/>
  <c r="V330" i="1"/>
  <c r="U295" i="1"/>
  <c r="S89" i="1"/>
  <c r="X89" i="1" s="1"/>
  <c r="S208" i="1"/>
  <c r="X208" i="1" s="1"/>
  <c r="V337" i="1"/>
  <c r="T287" i="1"/>
  <c r="T229" i="1"/>
  <c r="T155" i="1"/>
  <c r="U92" i="1"/>
  <c r="Z92" i="1" s="1"/>
  <c r="V16" i="1"/>
  <c r="R329" i="1"/>
  <c r="W329" i="1" s="1"/>
  <c r="R101" i="1"/>
  <c r="W101" i="1" s="1"/>
  <c r="S95" i="1"/>
  <c r="X95" i="1" s="1"/>
  <c r="S164" i="1"/>
  <c r="X164" i="1" s="1"/>
  <c r="S305" i="1"/>
  <c r="X305" i="1" s="1"/>
  <c r="U305" i="1"/>
  <c r="U245" i="1"/>
  <c r="T176" i="1"/>
  <c r="U115" i="1"/>
  <c r="V43" i="1"/>
  <c r="R171" i="1"/>
  <c r="W171" i="1" s="1"/>
  <c r="T301" i="1"/>
  <c r="R256" i="1"/>
  <c r="W256" i="1" s="1"/>
  <c r="T232" i="1"/>
  <c r="S173" i="1"/>
  <c r="X173" i="1" s="1"/>
  <c r="S111" i="1"/>
  <c r="X111" i="1" s="1"/>
  <c r="S242" i="1"/>
  <c r="X242" i="1" s="1"/>
  <c r="U328" i="1"/>
  <c r="U274" i="1"/>
  <c r="V209" i="1"/>
  <c r="T140" i="1"/>
  <c r="U79" i="1"/>
  <c r="R294" i="1"/>
  <c r="W294" i="1" s="1"/>
  <c r="R58" i="1"/>
  <c r="W58" i="1" s="1"/>
  <c r="T267" i="1"/>
  <c r="T243" i="1"/>
  <c r="T136" i="1"/>
  <c r="U100" i="1"/>
  <c r="V76" i="1"/>
  <c r="V28" i="1"/>
  <c r="S50" i="1"/>
  <c r="X50" i="1" s="1"/>
  <c r="S114" i="1"/>
  <c r="X114" i="1" s="1"/>
  <c r="S243" i="1"/>
  <c r="X243" i="1" s="1"/>
  <c r="U325" i="1"/>
  <c r="T274" i="1"/>
  <c r="Y274" i="1" s="1"/>
  <c r="T209" i="1"/>
  <c r="U139" i="1"/>
  <c r="U77" i="1"/>
  <c r="R262" i="1"/>
  <c r="W262" i="1" s="1"/>
  <c r="R57" i="1"/>
  <c r="W57" i="1" s="1"/>
  <c r="R219" i="1"/>
  <c r="W219" i="1" s="1"/>
  <c r="R195" i="1"/>
  <c r="W195" i="1" s="1"/>
  <c r="T171" i="1"/>
  <c r="R63" i="1"/>
  <c r="W63" i="1" s="1"/>
  <c r="R27" i="1"/>
  <c r="W27" i="1" s="1"/>
  <c r="S116" i="1"/>
  <c r="X116" i="1" s="1"/>
  <c r="S255" i="1"/>
  <c r="X255" i="1" s="1"/>
  <c r="T325" i="1"/>
  <c r="U273" i="1"/>
  <c r="U200" i="1"/>
  <c r="Z200" i="1" s="1"/>
  <c r="U138" i="1"/>
  <c r="V71" i="1"/>
  <c r="U37" i="1"/>
  <c r="R252" i="1"/>
  <c r="W252" i="1" s="1"/>
  <c r="R56" i="1"/>
  <c r="W56" i="1" s="1"/>
  <c r="R21" i="1"/>
  <c r="W21" i="1" s="1"/>
  <c r="T321" i="1"/>
  <c r="Y321" i="1" s="1"/>
  <c r="S310" i="1"/>
  <c r="X310" i="1" s="1"/>
  <c r="S276" i="1"/>
  <c r="X276" i="1" s="1"/>
  <c r="R230" i="1"/>
  <c r="W230" i="1" s="1"/>
  <c r="S194" i="1"/>
  <c r="X194" i="1" s="1"/>
  <c r="S146" i="1"/>
  <c r="X146" i="1" s="1"/>
  <c r="U98" i="1"/>
  <c r="S62" i="1"/>
  <c r="X62" i="1" s="1"/>
  <c r="S126" i="1"/>
  <c r="X126" i="1" s="1"/>
  <c r="S177" i="1"/>
  <c r="X177" i="1" s="1"/>
  <c r="S262" i="1"/>
  <c r="X262" i="1" s="1"/>
  <c r="S321" i="1"/>
  <c r="X321" i="1" s="1"/>
  <c r="V320" i="1"/>
  <c r="T303" i="1"/>
  <c r="V267" i="1"/>
  <c r="T238" i="1"/>
  <c r="T197" i="1"/>
  <c r="V171" i="1"/>
  <c r="V135" i="1"/>
  <c r="V100" i="1"/>
  <c r="U71" i="1"/>
  <c r="T37" i="1"/>
  <c r="R243" i="1"/>
  <c r="W243" i="1" s="1"/>
  <c r="R139" i="1"/>
  <c r="R33" i="1"/>
  <c r="W33" i="1" s="1"/>
  <c r="R151" i="1"/>
  <c r="W151" i="1" s="1"/>
  <c r="R273" i="1"/>
  <c r="W273" i="1" s="1"/>
  <c r="U49" i="1"/>
  <c r="T89" i="1"/>
  <c r="Y89" i="1" s="1"/>
  <c r="T129" i="1"/>
  <c r="T167" i="1"/>
  <c r="Y167" i="1" s="1"/>
  <c r="V199" i="1"/>
  <c r="U243" i="1"/>
  <c r="T297" i="1"/>
  <c r="T330" i="1"/>
  <c r="Y330" i="1" s="1"/>
  <c r="S278" i="1"/>
  <c r="X278" i="1" s="1"/>
  <c r="S183" i="1"/>
  <c r="X183" i="1" s="1"/>
  <c r="S104" i="1"/>
  <c r="X104" i="1" s="1"/>
  <c r="S20" i="1"/>
  <c r="X20" i="1" s="1"/>
  <c r="R100" i="1"/>
  <c r="W100" i="1" s="1"/>
  <c r="R211" i="1"/>
  <c r="W211" i="1" s="1"/>
  <c r="R292" i="1"/>
  <c r="W292" i="1" s="1"/>
  <c r="V50" i="1"/>
  <c r="AA50" i="1" s="1"/>
  <c r="U89" i="1"/>
  <c r="Z89" i="1" s="1"/>
  <c r="U129" i="1"/>
  <c r="U167" i="1"/>
  <c r="T187" i="1"/>
  <c r="U228" i="1"/>
  <c r="U264" i="1"/>
  <c r="R84" i="1"/>
  <c r="W84" i="1" s="1"/>
  <c r="R199" i="1"/>
  <c r="W199" i="1" s="1"/>
  <c r="T28" i="1"/>
  <c r="U70" i="1"/>
  <c r="U111" i="1"/>
  <c r="U144" i="1"/>
  <c r="T184" i="1"/>
  <c r="T228" i="1"/>
  <c r="Y228" i="1" s="1"/>
  <c r="T264" i="1"/>
  <c r="U282" i="1"/>
  <c r="U316" i="1"/>
  <c r="S326" i="1"/>
  <c r="X326" i="1" s="1"/>
  <c r="S231" i="1"/>
  <c r="X231" i="1" s="1"/>
  <c r="S139" i="1"/>
  <c r="X139" i="1" s="1"/>
  <c r="S64" i="1"/>
  <c r="X64" i="1" s="1"/>
  <c r="R47" i="1"/>
  <c r="W47" i="1" s="1"/>
  <c r="R159" i="1"/>
  <c r="W159" i="1" s="1"/>
  <c r="T29" i="1"/>
  <c r="T71" i="1"/>
  <c r="V111" i="1"/>
  <c r="T145" i="1"/>
  <c r="T200" i="1"/>
  <c r="Y200" i="1" s="1"/>
  <c r="V243" i="1"/>
  <c r="U284" i="1"/>
  <c r="S45" i="1"/>
  <c r="X45" i="1" s="1"/>
  <c r="S222" i="1"/>
  <c r="X222" i="1" s="1"/>
  <c r="U330" i="1"/>
  <c r="V274" i="1"/>
  <c r="U210" i="1"/>
  <c r="Z210" i="1" s="1"/>
  <c r="U145" i="1"/>
  <c r="V79" i="1"/>
  <c r="R295" i="1"/>
  <c r="W295" i="1" s="1"/>
  <c r="R71" i="1"/>
  <c r="W71" i="1" s="1"/>
  <c r="V324" i="1"/>
  <c r="T268" i="1"/>
  <c r="V244" i="1"/>
  <c r="T185" i="1"/>
  <c r="S47" i="1"/>
  <c r="X47" i="1" s="1"/>
  <c r="S165" i="1"/>
  <c r="X165" i="1" s="1"/>
  <c r="S317" i="1"/>
  <c r="X317" i="1" s="1"/>
  <c r="T305" i="1"/>
  <c r="U244" i="1"/>
  <c r="U174" i="1"/>
  <c r="V114" i="1"/>
  <c r="T43" i="1"/>
  <c r="Y43" i="1" s="1"/>
  <c r="R167" i="1"/>
  <c r="W167" i="1" s="1"/>
  <c r="R278" i="1"/>
  <c r="W278" i="1" s="1"/>
  <c r="T255" i="1"/>
  <c r="S148" i="1"/>
  <c r="X148" i="1" s="1"/>
  <c r="S124" i="1"/>
  <c r="X124" i="1" s="1"/>
  <c r="U88" i="1"/>
  <c r="T16" i="1"/>
  <c r="S175" i="1"/>
  <c r="X175" i="1" s="1"/>
  <c r="S318" i="1"/>
  <c r="X318" i="1" s="1"/>
  <c r="V304" i="1"/>
  <c r="V238" i="1"/>
  <c r="U172" i="1"/>
  <c r="U114" i="1"/>
  <c r="U38" i="1"/>
  <c r="R165" i="1"/>
  <c r="W165" i="1" s="1"/>
  <c r="R80" i="1"/>
  <c r="W80" i="1" s="1"/>
  <c r="T207" i="1"/>
  <c r="U183" i="1"/>
  <c r="R99" i="1"/>
  <c r="W99" i="1" s="1"/>
  <c r="U39" i="1"/>
  <c r="S59" i="1"/>
  <c r="X59" i="1" s="1"/>
  <c r="S176" i="1"/>
  <c r="X176" i="1" s="1"/>
  <c r="S319" i="1"/>
  <c r="X319" i="1" s="1"/>
  <c r="T304" i="1"/>
  <c r="U238" i="1"/>
  <c r="T172" i="1"/>
  <c r="T103" i="1"/>
  <c r="Y103" i="1" s="1"/>
  <c r="R164" i="1"/>
  <c r="W164" i="1" s="1"/>
  <c r="S332" i="1"/>
  <c r="X332" i="1" s="1"/>
  <c r="R320" i="1"/>
  <c r="W320" i="1" s="1"/>
  <c r="T309" i="1"/>
  <c r="Y309" i="1" s="1"/>
  <c r="U297" i="1"/>
  <c r="R286" i="1"/>
  <c r="W286" i="1" s="1"/>
  <c r="V275" i="1"/>
  <c r="S264" i="1"/>
  <c r="X264" i="1" s="1"/>
  <c r="S252" i="1"/>
  <c r="X252" i="1" s="1"/>
  <c r="T217" i="1"/>
  <c r="U205" i="1"/>
  <c r="U181" i="1"/>
  <c r="R145" i="1"/>
  <c r="W145" i="1" s="1"/>
  <c r="R133" i="1"/>
  <c r="W133" i="1" s="1"/>
  <c r="S76" i="1"/>
  <c r="X76" i="1" s="1"/>
  <c r="S127" i="1"/>
  <c r="X127" i="1" s="1"/>
  <c r="S199" i="1"/>
  <c r="X199" i="1" s="1"/>
  <c r="S263" i="1"/>
  <c r="X263" i="1" s="1"/>
  <c r="T339" i="1"/>
  <c r="T320" i="1"/>
  <c r="Y320" i="1" s="1"/>
  <c r="V293" i="1"/>
  <c r="U267" i="1"/>
  <c r="V232" i="1"/>
  <c r="T193" i="1"/>
  <c r="V167" i="1"/>
  <c r="V133" i="1"/>
  <c r="T100" i="1"/>
  <c r="T64" i="1"/>
  <c r="U30" i="1"/>
  <c r="R232" i="1"/>
  <c r="W232" i="1" s="1"/>
  <c r="R138" i="1"/>
  <c r="W138" i="1" s="1"/>
  <c r="R48" i="1"/>
  <c r="W48" i="1" s="1"/>
  <c r="U164" i="1"/>
  <c r="V56" i="1"/>
  <c r="S21" i="1"/>
  <c r="X21" i="1" s="1"/>
  <c r="S105" i="1"/>
  <c r="X105" i="1" s="1"/>
  <c r="S184" i="1"/>
  <c r="X184" i="1" s="1"/>
  <c r="S290" i="1"/>
  <c r="X290" i="1" s="1"/>
  <c r="T316" i="1"/>
  <c r="V296" i="1"/>
  <c r="V263" i="1"/>
  <c r="AA263" i="1" s="1"/>
  <c r="V221" i="1"/>
  <c r="V183" i="1"/>
  <c r="V143" i="1"/>
  <c r="V105" i="1"/>
  <c r="U69" i="1"/>
  <c r="V27" i="1"/>
  <c r="R268" i="1"/>
  <c r="W268" i="1" s="1"/>
  <c r="R150" i="1"/>
  <c r="W150" i="1" s="1"/>
  <c r="R32" i="1"/>
  <c r="W32" i="1" s="1"/>
  <c r="R338" i="1"/>
  <c r="W338" i="1" s="1"/>
  <c r="R234" i="1"/>
  <c r="W234" i="1" s="1"/>
  <c r="V187" i="1"/>
  <c r="R163" i="1"/>
  <c r="W163" i="1" s="1"/>
  <c r="V139" i="1"/>
  <c r="R115" i="1"/>
  <c r="W115" i="1" s="1"/>
  <c r="U43" i="1"/>
  <c r="S22" i="1"/>
  <c r="X22" i="1" s="1"/>
  <c r="S69" i="1"/>
  <c r="X69" i="1" s="1"/>
  <c r="S106" i="1"/>
  <c r="X106" i="1" s="1"/>
  <c r="S152" i="1"/>
  <c r="X152" i="1" s="1"/>
  <c r="S187" i="1"/>
  <c r="X187" i="1" s="1"/>
  <c r="S238" i="1"/>
  <c r="X238" i="1" s="1"/>
  <c r="S291" i="1"/>
  <c r="X291" i="1" s="1"/>
  <c r="S334" i="1"/>
  <c r="X334" i="1" s="1"/>
  <c r="T329" i="1"/>
  <c r="T315" i="1"/>
  <c r="Y315" i="1" s="1"/>
  <c r="U294" i="1"/>
  <c r="V277" i="1"/>
  <c r="AA277" i="1" s="1"/>
  <c r="U256" i="1"/>
  <c r="T240" i="1"/>
  <c r="Y240" i="1" s="1"/>
  <c r="U221" i="1"/>
  <c r="V197" i="1"/>
  <c r="T183" i="1"/>
  <c r="Y183" i="1" s="1"/>
  <c r="U162" i="1"/>
  <c r="U143" i="1"/>
  <c r="T127" i="1"/>
  <c r="U105" i="1"/>
  <c r="U86" i="1"/>
  <c r="T69" i="1"/>
  <c r="V48" i="1"/>
  <c r="T25" i="1"/>
  <c r="R267" i="1"/>
  <c r="W267" i="1" s="1"/>
  <c r="R197" i="1"/>
  <c r="W197" i="1" s="1"/>
  <c r="R142" i="1"/>
  <c r="W142" i="1" s="1"/>
  <c r="R78" i="1"/>
  <c r="W78" i="1" s="1"/>
  <c r="R23" i="1"/>
  <c r="W23" i="1" s="1"/>
  <c r="S122" i="1"/>
  <c r="X122" i="1" s="1"/>
  <c r="S103" i="1"/>
  <c r="X103" i="1" s="1"/>
  <c r="S81" i="1"/>
  <c r="X81" i="1" s="1"/>
  <c r="S58" i="1"/>
  <c r="X58" i="1" s="1"/>
  <c r="S32" i="1"/>
  <c r="X32" i="1" s="1"/>
  <c r="S9" i="1"/>
  <c r="X9" i="1" s="1"/>
  <c r="R44" i="1"/>
  <c r="W44" i="1" s="1"/>
  <c r="R95" i="1"/>
  <c r="W95" i="1" s="1"/>
  <c r="R156" i="1"/>
  <c r="W156" i="1" s="1"/>
  <c r="R210" i="1"/>
  <c r="W210" i="1" s="1"/>
  <c r="R284" i="1"/>
  <c r="W284" i="1" s="1"/>
  <c r="T13" i="1"/>
  <c r="T33" i="1"/>
  <c r="Y33" i="1" s="1"/>
  <c r="V68" i="1"/>
  <c r="R15" i="1"/>
  <c r="W15" i="1" s="1"/>
  <c r="R70" i="1"/>
  <c r="W70" i="1" s="1"/>
  <c r="R127" i="1"/>
  <c r="W127" i="1" s="1"/>
  <c r="R185" i="1"/>
  <c r="W185" i="1" s="1"/>
  <c r="R251" i="1"/>
  <c r="W251" i="1" s="1"/>
  <c r="R328" i="1"/>
  <c r="W328" i="1" s="1"/>
  <c r="V22" i="1"/>
  <c r="AA22" i="1" s="1"/>
  <c r="U48" i="1"/>
  <c r="T56" i="1"/>
  <c r="Y56" i="1" s="1"/>
  <c r="T77" i="1"/>
  <c r="V152" i="1"/>
  <c r="V80" i="1"/>
  <c r="S68" i="1"/>
  <c r="X68" i="1" s="1"/>
  <c r="S140" i="1"/>
  <c r="X140" i="1" s="1"/>
  <c r="S232" i="1"/>
  <c r="X232" i="1" s="1"/>
  <c r="S327" i="1"/>
  <c r="X327" i="1" s="1"/>
  <c r="U329" i="1"/>
  <c r="T282" i="1"/>
  <c r="Y282" i="1" s="1"/>
  <c r="T241" i="1"/>
  <c r="U198" i="1"/>
  <c r="V166" i="1"/>
  <c r="V128" i="1"/>
  <c r="T88" i="1"/>
  <c r="T49" i="1"/>
  <c r="R198" i="1"/>
  <c r="W198" i="1" s="1"/>
  <c r="R326" i="1"/>
  <c r="W326" i="1" s="1"/>
  <c r="T199" i="1"/>
  <c r="R337" i="1"/>
  <c r="W337" i="1" s="1"/>
  <c r="U290" i="1"/>
  <c r="Z290" i="1" s="1"/>
  <c r="R233" i="1"/>
  <c r="W233" i="1" s="1"/>
  <c r="T210" i="1"/>
  <c r="Y210" i="1" s="1"/>
  <c r="S198" i="1"/>
  <c r="X198" i="1" s="1"/>
  <c r="T186" i="1"/>
  <c r="T150" i="1"/>
  <c r="T138" i="1"/>
  <c r="R42" i="1"/>
  <c r="W42" i="1" s="1"/>
  <c r="T30" i="1"/>
  <c r="T18" i="1"/>
  <c r="Y18" i="1" s="1"/>
  <c r="S33" i="1"/>
  <c r="X33" i="1" s="1"/>
  <c r="S74" i="1"/>
  <c r="X74" i="1" s="1"/>
  <c r="S110" i="1"/>
  <c r="X110" i="1" s="1"/>
  <c r="S153" i="1"/>
  <c r="X153" i="1" s="1"/>
  <c r="S188" i="1"/>
  <c r="X188" i="1" s="1"/>
  <c r="S239" i="1"/>
  <c r="X239" i="1" s="1"/>
  <c r="S292" i="1"/>
  <c r="X292" i="1" s="1"/>
  <c r="T340" i="1"/>
  <c r="V328" i="1"/>
  <c r="V310" i="1"/>
  <c r="T294" i="1"/>
  <c r="U277" i="1"/>
  <c r="Z277" i="1" s="1"/>
  <c r="T256" i="1"/>
  <c r="V239" i="1"/>
  <c r="T212" i="1"/>
  <c r="U197" i="1"/>
  <c r="V176" i="1"/>
  <c r="V161" i="1"/>
  <c r="T143" i="1"/>
  <c r="U126" i="1"/>
  <c r="T105" i="1"/>
  <c r="Y105" i="1" s="1"/>
  <c r="T83" i="1"/>
  <c r="U64" i="1"/>
  <c r="T44" i="1"/>
  <c r="Y44" i="1" s="1"/>
  <c r="U17" i="1"/>
  <c r="R263" i="1"/>
  <c r="W263" i="1" s="1"/>
  <c r="R188" i="1"/>
  <c r="W188" i="1" s="1"/>
  <c r="R140" i="1"/>
  <c r="W140" i="1" s="1"/>
  <c r="R76" i="1"/>
  <c r="W76" i="1" s="1"/>
  <c r="R39" i="1"/>
  <c r="W39" i="1" s="1"/>
  <c r="R334" i="1"/>
  <c r="W334" i="1" s="1"/>
  <c r="R254" i="1"/>
  <c r="W254" i="1" s="1"/>
  <c r="R242" i="1"/>
  <c r="W242" i="1" s="1"/>
  <c r="T231" i="1"/>
  <c r="T220" i="1"/>
  <c r="U196" i="1"/>
  <c r="S172" i="1"/>
  <c r="X172" i="1" s="1"/>
  <c r="R149" i="1"/>
  <c r="W149" i="1" s="1"/>
  <c r="V77" i="1"/>
  <c r="V65" i="1"/>
  <c r="V53" i="1"/>
  <c r="V29" i="1"/>
  <c r="S18" i="1"/>
  <c r="X18" i="1" s="1"/>
  <c r="S43" i="1"/>
  <c r="X43" i="1" s="1"/>
  <c r="S65" i="1"/>
  <c r="X65" i="1" s="1"/>
  <c r="S90" i="1"/>
  <c r="X90" i="1" s="1"/>
  <c r="S107" i="1"/>
  <c r="X107" i="1" s="1"/>
  <c r="S131" i="1"/>
  <c r="X131" i="1" s="1"/>
  <c r="S161" i="1"/>
  <c r="X161" i="1" s="1"/>
  <c r="S178" i="1"/>
  <c r="X178" i="1" s="1"/>
  <c r="S207" i="1"/>
  <c r="X207" i="1" s="1"/>
  <c r="S233" i="1"/>
  <c r="X233" i="1" s="1"/>
  <c r="S266" i="1"/>
  <c r="X266" i="1" s="1"/>
  <c r="S293" i="1"/>
  <c r="X293" i="1" s="1"/>
  <c r="S320" i="1"/>
  <c r="X320" i="1" s="1"/>
  <c r="U338" i="1"/>
  <c r="V329" i="1"/>
  <c r="U320" i="1"/>
  <c r="T311" i="1"/>
  <c r="Y311" i="1" s="1"/>
  <c r="U304" i="1"/>
  <c r="U292" i="1"/>
  <c r="T284" i="1"/>
  <c r="Y284" i="1" s="1"/>
  <c r="V273" i="1"/>
  <c r="V256" i="1"/>
  <c r="T250" i="1"/>
  <c r="Y250" i="1" s="1"/>
  <c r="U239" i="1"/>
  <c r="V228" i="1"/>
  <c r="T211" i="1"/>
  <c r="Y211" i="1" s="1"/>
  <c r="U199" i="1"/>
  <c r="V188" i="1"/>
  <c r="V180" i="1"/>
  <c r="U171" i="1"/>
  <c r="U156" i="1"/>
  <c r="Z156" i="1" s="1"/>
  <c r="V144" i="1"/>
  <c r="V137" i="1"/>
  <c r="U128" i="1"/>
  <c r="T115" i="1"/>
  <c r="U104" i="1"/>
  <c r="V91" i="1"/>
  <c r="T80" i="1"/>
  <c r="V70" i="1"/>
  <c r="U59" i="1"/>
  <c r="U50" i="1"/>
  <c r="Z50" i="1" s="1"/>
  <c r="T39" i="1"/>
  <c r="U28" i="1"/>
  <c r="U16" i="1"/>
  <c r="R306" i="1"/>
  <c r="W306" i="1" s="1"/>
  <c r="R264" i="1"/>
  <c r="W264" i="1" s="1"/>
  <c r="R222" i="1"/>
  <c r="W222" i="1" s="1"/>
  <c r="R196" i="1"/>
  <c r="W196" i="1" s="1"/>
  <c r="R166" i="1"/>
  <c r="W166" i="1" s="1"/>
  <c r="R141" i="1"/>
  <c r="W141" i="1" s="1"/>
  <c r="R104" i="1"/>
  <c r="W104" i="1" s="1"/>
  <c r="R77" i="1"/>
  <c r="W77" i="1" s="1"/>
  <c r="R54" i="1"/>
  <c r="W54" i="1" s="1"/>
  <c r="R22" i="1"/>
  <c r="W22" i="1" s="1"/>
  <c r="T341" i="1"/>
  <c r="R318" i="1"/>
  <c r="W318" i="1" s="1"/>
  <c r="R261" i="1"/>
  <c r="W261" i="1" s="1"/>
  <c r="R227" i="1"/>
  <c r="W227" i="1" s="1"/>
  <c r="S191" i="1"/>
  <c r="X191" i="1" s="1"/>
  <c r="U179" i="1"/>
  <c r="T144" i="1"/>
  <c r="Y144" i="1" s="1"/>
  <c r="S120" i="1"/>
  <c r="X120" i="1" s="1"/>
  <c r="S60" i="1"/>
  <c r="X60" i="1" s="1"/>
  <c r="S26" i="1"/>
  <c r="X26" i="1" s="1"/>
  <c r="S53" i="1"/>
  <c r="X53" i="1" s="1"/>
  <c r="S77" i="1"/>
  <c r="X77" i="1" s="1"/>
  <c r="S99" i="1"/>
  <c r="X99" i="1" s="1"/>
  <c r="S117" i="1"/>
  <c r="X117" i="1" s="1"/>
  <c r="S147" i="1"/>
  <c r="X147" i="1" s="1"/>
  <c r="S166" i="1"/>
  <c r="X166" i="1" s="1"/>
  <c r="S189" i="1"/>
  <c r="X189" i="1" s="1"/>
  <c r="S218" i="1"/>
  <c r="X218" i="1" s="1"/>
  <c r="S246" i="1"/>
  <c r="X246" i="1" s="1"/>
  <c r="S282" i="1"/>
  <c r="X282" i="1" s="1"/>
  <c r="S306" i="1"/>
  <c r="X306" i="1" s="1"/>
  <c r="S338" i="1"/>
  <c r="X338" i="1" s="1"/>
  <c r="T335" i="1"/>
  <c r="T328" i="1"/>
  <c r="T318" i="1"/>
  <c r="V306" i="1"/>
  <c r="U296" i="1"/>
  <c r="U286" i="1"/>
  <c r="Z286" i="1" s="1"/>
  <c r="T277" i="1"/>
  <c r="Y277" i="1" s="1"/>
  <c r="V265" i="1"/>
  <c r="V254" i="1"/>
  <c r="V242" i="1"/>
  <c r="U232" i="1"/>
  <c r="T221" i="1"/>
  <c r="V207" i="1"/>
  <c r="V196" i="1"/>
  <c r="V186" i="1"/>
  <c r="V173" i="1"/>
  <c r="U166" i="1"/>
  <c r="V153" i="1"/>
  <c r="V142" i="1"/>
  <c r="U131" i="1"/>
  <c r="T119" i="1"/>
  <c r="T111" i="1"/>
  <c r="U99" i="1"/>
  <c r="U85" i="1"/>
  <c r="U76" i="1"/>
  <c r="U66" i="1"/>
  <c r="Z66" i="1" s="1"/>
  <c r="V54" i="1"/>
  <c r="V47" i="1"/>
  <c r="AA47" i="1" s="1"/>
  <c r="V32" i="1"/>
  <c r="U22" i="1"/>
  <c r="Z22" i="1" s="1"/>
  <c r="T9" i="1"/>
  <c r="R327" i="1"/>
  <c r="W327" i="1" s="1"/>
  <c r="R283" i="1"/>
  <c r="W283" i="1" s="1"/>
  <c r="R250" i="1"/>
  <c r="W250" i="1" s="1"/>
  <c r="R207" i="1"/>
  <c r="W207" i="1" s="1"/>
  <c r="R184" i="1"/>
  <c r="W184" i="1" s="1"/>
  <c r="R155" i="1"/>
  <c r="W155" i="1" s="1"/>
  <c r="R126" i="1"/>
  <c r="W126" i="1" s="1"/>
  <c r="R94" i="1"/>
  <c r="W94" i="1" s="1"/>
  <c r="R69" i="1"/>
  <c r="W69" i="1" s="1"/>
  <c r="R43" i="1"/>
  <c r="W43" i="1" s="1"/>
  <c r="R10" i="1"/>
  <c r="W10" i="1" s="1"/>
  <c r="S329" i="1"/>
  <c r="X329" i="1" s="1"/>
  <c r="T273" i="1"/>
  <c r="V340" i="1"/>
  <c r="S328" i="1"/>
  <c r="X328" i="1" s="1"/>
  <c r="R317" i="1"/>
  <c r="W317" i="1" s="1"/>
  <c r="R305" i="1"/>
  <c r="W305" i="1" s="1"/>
  <c r="R293" i="1"/>
  <c r="W293" i="1" s="1"/>
  <c r="V282" i="1"/>
  <c r="T272" i="1"/>
  <c r="Y272" i="1" s="1"/>
  <c r="S248" i="1"/>
  <c r="X248" i="1" s="1"/>
  <c r="S236" i="1"/>
  <c r="X236" i="1" s="1"/>
  <c r="S190" i="1"/>
  <c r="X190" i="1" s="1"/>
  <c r="V178" i="1"/>
  <c r="V155" i="1"/>
  <c r="R143" i="1"/>
  <c r="W143" i="1" s="1"/>
  <c r="V119" i="1"/>
  <c r="T107" i="1"/>
  <c r="T95" i="1"/>
  <c r="S71" i="1"/>
  <c r="X71" i="1" s="1"/>
  <c r="R59" i="1"/>
  <c r="W59" i="1" s="1"/>
  <c r="S23" i="1"/>
  <c r="X23" i="1" s="1"/>
  <c r="S30" i="1"/>
  <c r="X30" i="1" s="1"/>
  <c r="S54" i="1"/>
  <c r="X54" i="1" s="1"/>
  <c r="S78" i="1"/>
  <c r="X78" i="1" s="1"/>
  <c r="S100" i="1"/>
  <c r="X100" i="1" s="1"/>
  <c r="S118" i="1"/>
  <c r="X118" i="1" s="1"/>
  <c r="S149" i="1"/>
  <c r="X149" i="1" s="1"/>
  <c r="S167" i="1"/>
  <c r="X167" i="1" s="1"/>
  <c r="S195" i="1"/>
  <c r="X195" i="1" s="1"/>
  <c r="S219" i="1"/>
  <c r="X219" i="1" s="1"/>
  <c r="S250" i="1"/>
  <c r="X250" i="1" s="1"/>
  <c r="S283" i="1"/>
  <c r="X283" i="1" s="1"/>
  <c r="S307" i="1"/>
  <c r="X307" i="1" s="1"/>
  <c r="S339" i="1"/>
  <c r="X339" i="1" s="1"/>
  <c r="V334" i="1"/>
  <c r="T327" i="1"/>
  <c r="V317" i="1"/>
  <c r="U306" i="1"/>
  <c r="T296" i="1"/>
  <c r="T286" i="1"/>
  <c r="Y286" i="1" s="1"/>
  <c r="V276" i="1"/>
  <c r="AA276" i="1" s="1"/>
  <c r="U265" i="1"/>
  <c r="U254" i="1"/>
  <c r="U242" i="1"/>
  <c r="U231" i="1"/>
  <c r="U219" i="1"/>
  <c r="Z219" i="1" s="1"/>
  <c r="U207" i="1"/>
  <c r="T196" i="1"/>
  <c r="U186" i="1"/>
  <c r="U173" i="1"/>
  <c r="V164" i="1"/>
  <c r="U153" i="1"/>
  <c r="T141" i="1"/>
  <c r="V130" i="1"/>
  <c r="T117" i="1"/>
  <c r="V110" i="1"/>
  <c r="V97" i="1"/>
  <c r="T85" i="1"/>
  <c r="T76" i="1"/>
  <c r="U65" i="1"/>
  <c r="U54" i="1"/>
  <c r="T45" i="1"/>
  <c r="Y45" i="1" s="1"/>
  <c r="U32" i="1"/>
  <c r="U21" i="1"/>
  <c r="V8" i="1"/>
  <c r="R316" i="1"/>
  <c r="W316" i="1" s="1"/>
  <c r="R282" i="1"/>
  <c r="W282" i="1" s="1"/>
  <c r="R246" i="1"/>
  <c r="W246" i="1" s="1"/>
  <c r="R204" i="1"/>
  <c r="W204" i="1" s="1"/>
  <c r="R183" i="1"/>
  <c r="W183" i="1" s="1"/>
  <c r="R154" i="1"/>
  <c r="W154" i="1" s="1"/>
  <c r="R123" i="1"/>
  <c r="W123" i="1" s="1"/>
  <c r="R93" i="1"/>
  <c r="W93" i="1" s="1"/>
  <c r="R65" i="1"/>
  <c r="W65" i="1" s="1"/>
  <c r="R41" i="1"/>
  <c r="W41" i="1" s="1"/>
  <c r="R9" i="1"/>
  <c r="W9" i="1" s="1"/>
  <c r="U327" i="1"/>
  <c r="V316" i="1"/>
  <c r="R304" i="1"/>
  <c r="W304" i="1" s="1"/>
  <c r="V292" i="1"/>
  <c r="V271" i="1"/>
  <c r="V235" i="1"/>
  <c r="T225" i="1"/>
  <c r="Y225" i="1" s="1"/>
  <c r="S201" i="1"/>
  <c r="X201" i="1" s="1"/>
  <c r="R177" i="1"/>
  <c r="W177" i="1" s="1"/>
  <c r="T166" i="1"/>
  <c r="Y166" i="1" s="1"/>
  <c r="T154" i="1"/>
  <c r="Y154" i="1" s="1"/>
  <c r="T106" i="1"/>
  <c r="T70" i="1"/>
  <c r="Y70" i="1" s="1"/>
  <c r="T22" i="1"/>
  <c r="Y22" i="1" s="1"/>
  <c r="T10" i="1"/>
  <c r="Y10" i="1" s="1"/>
  <c r="S6" i="1"/>
  <c r="X6" i="1" s="1"/>
  <c r="S31" i="1"/>
  <c r="X31" i="1" s="1"/>
  <c r="S56" i="1"/>
  <c r="X56" i="1" s="1"/>
  <c r="S80" i="1"/>
  <c r="X80" i="1" s="1"/>
  <c r="S102" i="1"/>
  <c r="X102" i="1" s="1"/>
  <c r="S119" i="1"/>
  <c r="X119" i="1" s="1"/>
  <c r="S150" i="1"/>
  <c r="X150" i="1" s="1"/>
  <c r="S171" i="1"/>
  <c r="X171" i="1" s="1"/>
  <c r="S196" i="1"/>
  <c r="X196" i="1" s="1"/>
  <c r="S220" i="1"/>
  <c r="X220" i="1" s="1"/>
  <c r="S251" i="1"/>
  <c r="X251" i="1" s="1"/>
  <c r="S284" i="1"/>
  <c r="X284" i="1" s="1"/>
  <c r="S308" i="1"/>
  <c r="X308" i="1" s="1"/>
  <c r="S340" i="1"/>
  <c r="X340" i="1" s="1"/>
  <c r="U334" i="1"/>
  <c r="V326" i="1"/>
  <c r="AA326" i="1" s="1"/>
  <c r="U317" i="1"/>
  <c r="T306" i="1"/>
  <c r="Y306" i="1" s="1"/>
  <c r="T295" i="1"/>
  <c r="Y295" i="1" s="1"/>
  <c r="V285" i="1"/>
  <c r="U276" i="1"/>
  <c r="Z276" i="1" s="1"/>
  <c r="T265" i="1"/>
  <c r="T254" i="1"/>
  <c r="T242" i="1"/>
  <c r="U230" i="1"/>
  <c r="T219" i="1"/>
  <c r="Y219" i="1" s="1"/>
  <c r="U206" i="1"/>
  <c r="Z206" i="1" s="1"/>
  <c r="V195" i="1"/>
  <c r="V185" i="1"/>
  <c r="T173" i="1"/>
  <c r="T163" i="1"/>
  <c r="U150" i="1"/>
  <c r="V140" i="1"/>
  <c r="U130" i="1"/>
  <c r="V116" i="1"/>
  <c r="AA116" i="1" s="1"/>
  <c r="U110" i="1"/>
  <c r="U97" i="1"/>
  <c r="V84" i="1"/>
  <c r="AA84" i="1" s="1"/>
  <c r="U74" i="1"/>
  <c r="T65" i="1"/>
  <c r="U53" i="1"/>
  <c r="V44" i="1"/>
  <c r="T32" i="1"/>
  <c r="T21" i="1"/>
  <c r="Y21" i="1" s="1"/>
  <c r="R315" i="1"/>
  <c r="W315" i="1" s="1"/>
  <c r="R276" i="1"/>
  <c r="W276" i="1" s="1"/>
  <c r="R245" i="1"/>
  <c r="W245" i="1" s="1"/>
  <c r="R201" i="1"/>
  <c r="W201" i="1" s="1"/>
  <c r="R174" i="1"/>
  <c r="W174" i="1" s="1"/>
  <c r="R153" i="1"/>
  <c r="W153" i="1" s="1"/>
  <c r="R120" i="1"/>
  <c r="W120" i="1" s="1"/>
  <c r="R92" i="1"/>
  <c r="W92" i="1" s="1"/>
  <c r="R64" i="1"/>
  <c r="W64" i="1" s="1"/>
  <c r="R40" i="1"/>
  <c r="S280" i="1"/>
  <c r="X280" i="1" s="1"/>
  <c r="V246" i="1"/>
  <c r="V224" i="1"/>
  <c r="V212" i="1"/>
  <c r="V200" i="1"/>
  <c r="AA200" i="1" s="1"/>
  <c r="R176" i="1"/>
  <c r="W176" i="1" s="1"/>
  <c r="T153" i="1"/>
  <c r="Y153" i="1" s="1"/>
  <c r="R129" i="1"/>
  <c r="W129" i="1" s="1"/>
  <c r="R105" i="1"/>
  <c r="W105" i="1" s="1"/>
  <c r="V69" i="1"/>
  <c r="V21" i="1"/>
  <c r="S151" i="1"/>
  <c r="X151" i="1" s="1"/>
  <c r="S174" i="1"/>
  <c r="X174" i="1" s="1"/>
  <c r="S197" i="1"/>
  <c r="X197" i="1" s="1"/>
  <c r="S221" i="1"/>
  <c r="X221" i="1" s="1"/>
  <c r="S254" i="1"/>
  <c r="X254" i="1" s="1"/>
  <c r="S285" i="1"/>
  <c r="X285" i="1" s="1"/>
  <c r="S315" i="1"/>
  <c r="X315" i="1" s="1"/>
  <c r="U340" i="1"/>
  <c r="T334" i="1"/>
  <c r="V325" i="1"/>
  <c r="T317" i="1"/>
  <c r="V305" i="1"/>
  <c r="V294" i="1"/>
  <c r="U285" i="1"/>
  <c r="T276" i="1"/>
  <c r="Y276" i="1" s="1"/>
  <c r="V264" i="1"/>
  <c r="V251" i="1"/>
  <c r="U241" i="1"/>
  <c r="T230" i="1"/>
  <c r="Y230" i="1" s="1"/>
  <c r="V216" i="1"/>
  <c r="U204" i="1"/>
  <c r="U195" i="1"/>
  <c r="U185" i="1"/>
  <c r="V172" i="1"/>
  <c r="V162" i="1"/>
  <c r="V149" i="1"/>
  <c r="U140" i="1"/>
  <c r="V129" i="1"/>
  <c r="U116" i="1"/>
  <c r="U106" i="1"/>
  <c r="T93" i="1"/>
  <c r="U84" i="1"/>
  <c r="Z84" i="1" s="1"/>
  <c r="U72" i="1"/>
  <c r="V64" i="1"/>
  <c r="T53" i="1"/>
  <c r="U44" i="1"/>
  <c r="V30" i="1"/>
  <c r="U18" i="1"/>
  <c r="R310" i="1"/>
  <c r="W310" i="1" s="1"/>
  <c r="R274" i="1"/>
  <c r="W274" i="1" s="1"/>
  <c r="R244" i="1"/>
  <c r="W244" i="1" s="1"/>
  <c r="R200" i="1"/>
  <c r="W200" i="1" s="1"/>
  <c r="R173" i="1"/>
  <c r="W173" i="1" s="1"/>
  <c r="R152" i="1"/>
  <c r="W152" i="1" s="1"/>
  <c r="R119" i="1"/>
  <c r="W119" i="1" s="1"/>
  <c r="R88" i="1"/>
  <c r="W88" i="1" s="1"/>
  <c r="R60" i="1"/>
  <c r="W60" i="1" s="1"/>
  <c r="R281" i="1"/>
  <c r="W281" i="1" s="1"/>
  <c r="S281" i="1"/>
  <c r="X281" i="1" s="1"/>
  <c r="T249" i="1"/>
  <c r="U249" i="1"/>
  <c r="R249" i="1"/>
  <c r="W249" i="1" s="1"/>
  <c r="V249" i="1"/>
  <c r="R203" i="1"/>
  <c r="W203" i="1" s="1"/>
  <c r="U203" i="1"/>
  <c r="V203" i="1"/>
  <c r="T203" i="1"/>
  <c r="S168" i="1"/>
  <c r="X168" i="1" s="1"/>
  <c r="V168" i="1"/>
  <c r="R168" i="1"/>
  <c r="W168" i="1" s="1"/>
  <c r="R87" i="1"/>
  <c r="W87" i="1" s="1"/>
  <c r="V87" i="1"/>
  <c r="S87" i="1"/>
  <c r="X87" i="1" s="1"/>
  <c r="V52" i="1"/>
  <c r="U52" i="1"/>
  <c r="R52" i="1"/>
  <c r="W52" i="1" s="1"/>
  <c r="T52" i="1"/>
  <c r="S52" i="1"/>
  <c r="X52" i="1" s="1"/>
  <c r="T281" i="1"/>
  <c r="V272" i="1"/>
  <c r="R260" i="1"/>
  <c r="W260" i="1" s="1"/>
  <c r="T260" i="1"/>
  <c r="Y260" i="1" s="1"/>
  <c r="T226" i="1"/>
  <c r="V226" i="1"/>
  <c r="U226" i="1"/>
  <c r="S226" i="1"/>
  <c r="X226" i="1" s="1"/>
  <c r="T202" i="1"/>
  <c r="U202" i="1"/>
  <c r="V202" i="1"/>
  <c r="R121" i="1"/>
  <c r="W121" i="1" s="1"/>
  <c r="S121" i="1"/>
  <c r="X121" i="1" s="1"/>
  <c r="T121" i="1"/>
  <c r="Y121" i="1" s="1"/>
  <c r="U121" i="1"/>
  <c r="V121" i="1"/>
  <c r="U272" i="1"/>
  <c r="R248" i="1"/>
  <c r="W248" i="1" s="1"/>
  <c r="R314" i="1"/>
  <c r="W314" i="1" s="1"/>
  <c r="S314" i="1"/>
  <c r="X314" i="1" s="1"/>
  <c r="T314" i="1"/>
  <c r="R247" i="1"/>
  <c r="W247" i="1" s="1"/>
  <c r="T247" i="1"/>
  <c r="U247" i="1"/>
  <c r="V247" i="1"/>
  <c r="S247" i="1"/>
  <c r="X247" i="1" s="1"/>
  <c r="U87" i="1"/>
  <c r="U323" i="1"/>
  <c r="V323" i="1"/>
  <c r="T323" i="1"/>
  <c r="Y323" i="1" s="1"/>
  <c r="R323" i="1"/>
  <c r="W323" i="1" s="1"/>
  <c r="S323" i="1"/>
  <c r="X323" i="1" s="1"/>
  <c r="R313" i="1"/>
  <c r="W313" i="1" s="1"/>
  <c r="S313" i="1"/>
  <c r="X313" i="1" s="1"/>
  <c r="U313" i="1"/>
  <c r="T313" i="1"/>
  <c r="Y313" i="1" s="1"/>
  <c r="V313" i="1"/>
  <c r="R289" i="1"/>
  <c r="W289" i="1" s="1"/>
  <c r="S289" i="1"/>
  <c r="X289" i="1" s="1"/>
  <c r="U289" i="1"/>
  <c r="T289" i="1"/>
  <c r="V289" i="1"/>
  <c r="U279" i="1"/>
  <c r="V279" i="1"/>
  <c r="T279" i="1"/>
  <c r="R279" i="1"/>
  <c r="W279" i="1" s="1"/>
  <c r="R270" i="1"/>
  <c r="W270" i="1" s="1"/>
  <c r="V270" i="1"/>
  <c r="S270" i="1"/>
  <c r="X270" i="1" s="1"/>
  <c r="T270" i="1"/>
  <c r="Y270" i="1" s="1"/>
  <c r="T258" i="1"/>
  <c r="S258" i="1"/>
  <c r="X258" i="1" s="1"/>
  <c r="V258" i="1"/>
  <c r="R258" i="1"/>
  <c r="W258" i="1" s="1"/>
  <c r="U258" i="1"/>
  <c r="V261" i="1"/>
  <c r="V191" i="1"/>
  <c r="AA191" i="1" s="1"/>
  <c r="U136" i="1"/>
  <c r="S312" i="1"/>
  <c r="X312" i="1" s="1"/>
  <c r="T312" i="1"/>
  <c r="R312" i="1"/>
  <c r="W312" i="1" s="1"/>
  <c r="U312" i="1"/>
  <c r="V312" i="1"/>
  <c r="R300" i="1"/>
  <c r="W300" i="1" s="1"/>
  <c r="S300" i="1"/>
  <c r="X300" i="1" s="1"/>
  <c r="T300" i="1"/>
  <c r="R269" i="1"/>
  <c r="W269" i="1" s="1"/>
  <c r="U269" i="1"/>
  <c r="S269" i="1"/>
  <c r="X269" i="1" s="1"/>
  <c r="T269" i="1"/>
  <c r="V269" i="1"/>
  <c r="V257" i="1"/>
  <c r="R257" i="1"/>
  <c r="W257" i="1" s="1"/>
  <c r="T257" i="1"/>
  <c r="U257" i="1"/>
  <c r="S257" i="1"/>
  <c r="X257" i="1" s="1"/>
  <c r="T245" i="1"/>
  <c r="S245" i="1"/>
  <c r="X245" i="1" s="1"/>
  <c r="R223" i="1"/>
  <c r="W223" i="1" s="1"/>
  <c r="U223" i="1"/>
  <c r="T223" i="1"/>
  <c r="S223" i="1"/>
  <c r="X223" i="1" s="1"/>
  <c r="T24" i="1"/>
  <c r="Y24" i="1" s="1"/>
  <c r="S24" i="1"/>
  <c r="X24" i="1" s="1"/>
  <c r="R24" i="1"/>
  <c r="W24" i="1" s="1"/>
  <c r="V24" i="1"/>
  <c r="S249" i="1"/>
  <c r="X249" i="1" s="1"/>
  <c r="U270" i="1"/>
  <c r="U261" i="1"/>
  <c r="U24" i="1"/>
  <c r="U311" i="1"/>
  <c r="V311" i="1"/>
  <c r="AA311" i="1" s="1"/>
  <c r="R311" i="1"/>
  <c r="W311" i="1" s="1"/>
  <c r="S311" i="1"/>
  <c r="X311" i="1" s="1"/>
  <c r="R35" i="1"/>
  <c r="W35" i="1" s="1"/>
  <c r="T35" i="1"/>
  <c r="Y35" i="1" s="1"/>
  <c r="U35" i="1"/>
  <c r="Z35" i="1" s="1"/>
  <c r="S35" i="1"/>
  <c r="X35" i="1" s="1"/>
  <c r="V35" i="1"/>
  <c r="AA35" i="1" s="1"/>
  <c r="V234" i="1"/>
  <c r="T181" i="1"/>
  <c r="V23" i="1"/>
  <c r="R202" i="1"/>
  <c r="W202" i="1" s="1"/>
  <c r="T46" i="1"/>
  <c r="Y46" i="1" s="1"/>
  <c r="V46" i="1"/>
  <c r="AA46" i="1" s="1"/>
  <c r="R46" i="1"/>
  <c r="W46" i="1" s="1"/>
  <c r="U46" i="1"/>
  <c r="Z46" i="1" s="1"/>
  <c r="S234" i="1"/>
  <c r="X234" i="1" s="1"/>
  <c r="S279" i="1"/>
  <c r="X279" i="1" s="1"/>
  <c r="V300" i="1"/>
  <c r="U234" i="1"/>
  <c r="V45" i="1"/>
  <c r="R45" i="1"/>
  <c r="W45" i="1" s="1"/>
  <c r="U45" i="1"/>
  <c r="U324" i="1"/>
  <c r="U260" i="1"/>
  <c r="Z260" i="1" s="1"/>
  <c r="V205" i="1"/>
  <c r="AA205" i="1" s="1"/>
  <c r="U91" i="1"/>
  <c r="R91" i="1"/>
  <c r="W91" i="1" s="1"/>
  <c r="T91" i="1"/>
  <c r="T79" i="1"/>
  <c r="S79" i="1"/>
  <c r="X79" i="1" s="1"/>
  <c r="U67" i="1"/>
  <c r="V67" i="1"/>
  <c r="R67" i="1"/>
  <c r="W67" i="1" s="1"/>
  <c r="T67" i="1"/>
  <c r="S67" i="1"/>
  <c r="X67" i="1" s="1"/>
  <c r="U20" i="1"/>
  <c r="R20" i="1"/>
  <c r="W20" i="1" s="1"/>
  <c r="V20" i="1"/>
  <c r="T20" i="1"/>
  <c r="Y20" i="1" s="1"/>
  <c r="R8" i="1"/>
  <c r="W8" i="1" s="1"/>
  <c r="S8" i="1"/>
  <c r="X8" i="1" s="1"/>
  <c r="T8" i="1"/>
  <c r="U8" i="1"/>
  <c r="S91" i="1"/>
  <c r="X91" i="1" s="1"/>
  <c r="V290" i="1"/>
  <c r="AA290" i="1" s="1"/>
  <c r="U149" i="1"/>
  <c r="V124" i="1"/>
  <c r="T227" i="1"/>
  <c r="Y227" i="1" s="1"/>
  <c r="U227" i="1"/>
  <c r="V227" i="1"/>
  <c r="S227" i="1"/>
  <c r="X227" i="1" s="1"/>
  <c r="R191" i="1"/>
  <c r="W191" i="1" s="1"/>
  <c r="T191" i="1"/>
  <c r="Y191" i="1" s="1"/>
  <c r="U191" i="1"/>
  <c r="Z191" i="1" s="1"/>
  <c r="R158" i="1"/>
  <c r="W158" i="1" s="1"/>
  <c r="T158" i="1"/>
  <c r="Y158" i="1" s="1"/>
  <c r="S158" i="1"/>
  <c r="X158" i="1" s="1"/>
  <c r="V158" i="1"/>
  <c r="U158" i="1"/>
  <c r="R134" i="1"/>
  <c r="W134" i="1" s="1"/>
  <c r="T134" i="1"/>
  <c r="U134" i="1"/>
  <c r="V134" i="1"/>
  <c r="R75" i="1"/>
  <c r="W75" i="1" s="1"/>
  <c r="T75" i="1"/>
  <c r="Y75" i="1" s="1"/>
  <c r="V75" i="1"/>
  <c r="AA75" i="1" s="1"/>
  <c r="U75" i="1"/>
  <c r="Z75" i="1" s="1"/>
  <c r="T271" i="1"/>
  <c r="Y271" i="1" s="1"/>
  <c r="R271" i="1"/>
  <c r="W271" i="1" s="1"/>
  <c r="U271" i="1"/>
  <c r="S271" i="1"/>
  <c r="X271" i="1" s="1"/>
  <c r="T236" i="1"/>
  <c r="Y236" i="1" s="1"/>
  <c r="U236" i="1"/>
  <c r="V236" i="1"/>
  <c r="R236" i="1"/>
  <c r="W236" i="1" s="1"/>
  <c r="T178" i="1"/>
  <c r="Y178" i="1" s="1"/>
  <c r="R178" i="1"/>
  <c r="W178" i="1" s="1"/>
  <c r="U178" i="1"/>
  <c r="S336" i="1"/>
  <c r="X336" i="1" s="1"/>
  <c r="T336" i="1"/>
  <c r="Y336" i="1" s="1"/>
  <c r="R336" i="1"/>
  <c r="W336" i="1" s="1"/>
  <c r="U336" i="1"/>
  <c r="V336" i="1"/>
  <c r="R302" i="1"/>
  <c r="W302" i="1" s="1"/>
  <c r="T302" i="1"/>
  <c r="Y302" i="1" s="1"/>
  <c r="U302" i="1"/>
  <c r="Z302" i="1" s="1"/>
  <c r="S302" i="1"/>
  <c r="X302" i="1" s="1"/>
  <c r="V302" i="1"/>
  <c r="AA302" i="1" s="1"/>
  <c r="T259" i="1"/>
  <c r="Y259" i="1" s="1"/>
  <c r="S259" i="1"/>
  <c r="X259" i="1" s="1"/>
  <c r="U259" i="1"/>
  <c r="R259" i="1"/>
  <c r="W259" i="1" s="1"/>
  <c r="V259" i="1"/>
  <c r="T235" i="1"/>
  <c r="Y235" i="1" s="1"/>
  <c r="R235" i="1"/>
  <c r="W235" i="1" s="1"/>
  <c r="V213" i="1"/>
  <c r="U213" i="1"/>
  <c r="T213" i="1"/>
  <c r="S213" i="1"/>
  <c r="X213" i="1" s="1"/>
  <c r="R213" i="1"/>
  <c r="W213" i="1" s="1"/>
  <c r="S202" i="1"/>
  <c r="X202" i="1" s="1"/>
  <c r="U335" i="1"/>
  <c r="R335" i="1"/>
  <c r="W335" i="1" s="1"/>
  <c r="V335" i="1"/>
  <c r="R301" i="1"/>
  <c r="W301" i="1" s="1"/>
  <c r="S301" i="1"/>
  <c r="X301" i="1" s="1"/>
  <c r="R224" i="1"/>
  <c r="W224" i="1" s="1"/>
  <c r="S224" i="1"/>
  <c r="X224" i="1" s="1"/>
  <c r="S203" i="1"/>
  <c r="X203" i="1" s="1"/>
  <c r="V301" i="1"/>
  <c r="T87" i="1"/>
  <c r="S288" i="1"/>
  <c r="X288" i="1" s="1"/>
  <c r="T288" i="1"/>
  <c r="U288" i="1"/>
  <c r="V288" i="1"/>
  <c r="S12" i="1"/>
  <c r="X12" i="1" s="1"/>
  <c r="T12" i="1"/>
  <c r="U12" i="1"/>
  <c r="V12" i="1"/>
  <c r="R12" i="1"/>
  <c r="W12" i="1" s="1"/>
  <c r="S63" i="1"/>
  <c r="X63" i="1" s="1"/>
  <c r="U301" i="1"/>
  <c r="U235" i="1"/>
  <c r="R333" i="1"/>
  <c r="W333" i="1" s="1"/>
  <c r="T333" i="1"/>
  <c r="U333" i="1"/>
  <c r="U322" i="1"/>
  <c r="Z322" i="1" s="1"/>
  <c r="V322" i="1"/>
  <c r="AA322" i="1" s="1"/>
  <c r="R322" i="1"/>
  <c r="W322" i="1" s="1"/>
  <c r="T322" i="1"/>
  <c r="Y322" i="1" s="1"/>
  <c r="U299" i="1"/>
  <c r="V299" i="1"/>
  <c r="S299" i="1"/>
  <c r="X299" i="1" s="1"/>
  <c r="T299" i="1"/>
  <c r="Y299" i="1" s="1"/>
  <c r="R299" i="1"/>
  <c r="W299" i="1" s="1"/>
  <c r="U287" i="1"/>
  <c r="R287" i="1"/>
  <c r="W287" i="1" s="1"/>
  <c r="V287" i="1"/>
  <c r="S287" i="1"/>
  <c r="X287" i="1" s="1"/>
  <c r="T11" i="1"/>
  <c r="Y11" i="1" s="1"/>
  <c r="S11" i="1"/>
  <c r="X11" i="1" s="1"/>
  <c r="R11" i="1"/>
  <c r="W11" i="1" s="1"/>
  <c r="S322" i="1"/>
  <c r="X322" i="1" s="1"/>
  <c r="T261" i="1"/>
  <c r="Y261" i="1" s="1"/>
  <c r="R124" i="1"/>
  <c r="W124" i="1" s="1"/>
  <c r="R332" i="1"/>
  <c r="W332" i="1" s="1"/>
  <c r="T332" i="1"/>
  <c r="V332" i="1"/>
  <c r="U332" i="1"/>
  <c r="U321" i="1"/>
  <c r="V321" i="1"/>
  <c r="R321" i="1"/>
  <c r="W321" i="1" s="1"/>
  <c r="T298" i="1"/>
  <c r="U298" i="1"/>
  <c r="S298" i="1"/>
  <c r="X298" i="1" s="1"/>
  <c r="V298" i="1"/>
  <c r="R298" i="1"/>
  <c r="W298" i="1" s="1"/>
  <c r="T34" i="1"/>
  <c r="Y34" i="1" s="1"/>
  <c r="R34" i="1"/>
  <c r="W34" i="1" s="1"/>
  <c r="U34" i="1"/>
  <c r="V34" i="1"/>
  <c r="V260" i="1"/>
  <c r="AA260" i="1" s="1"/>
  <c r="U23" i="1"/>
  <c r="S46" i="1"/>
  <c r="X46" i="1" s="1"/>
  <c r="S235" i="1"/>
  <c r="X235" i="1" s="1"/>
  <c r="U300" i="1"/>
  <c r="T234" i="1"/>
  <c r="T23" i="1"/>
  <c r="R206" i="1"/>
  <c r="W206" i="1" s="1"/>
  <c r="T206" i="1"/>
  <c r="Y206" i="1" s="1"/>
  <c r="V206" i="1"/>
  <c r="AA206" i="1" s="1"/>
  <c r="R194" i="1"/>
  <c r="W194" i="1" s="1"/>
  <c r="T194" i="1"/>
  <c r="V194" i="1"/>
  <c r="U194" i="1"/>
  <c r="R182" i="1"/>
  <c r="W182" i="1" s="1"/>
  <c r="T182" i="1"/>
  <c r="U182" i="1"/>
  <c r="V182" i="1"/>
  <c r="S182" i="1"/>
  <c r="X182" i="1" s="1"/>
  <c r="R170" i="1"/>
  <c r="W170" i="1" s="1"/>
  <c r="T170" i="1"/>
  <c r="U170" i="1"/>
  <c r="V170" i="1"/>
  <c r="S170" i="1"/>
  <c r="X170" i="1" s="1"/>
  <c r="R160" i="1"/>
  <c r="W160" i="1" s="1"/>
  <c r="U160" i="1"/>
  <c r="V160" i="1"/>
  <c r="U137" i="1"/>
  <c r="T137" i="1"/>
  <c r="Y137" i="1" s="1"/>
  <c r="R137" i="1"/>
  <c r="W137" i="1" s="1"/>
  <c r="S137" i="1"/>
  <c r="X137" i="1" s="1"/>
  <c r="R125" i="1"/>
  <c r="W125" i="1" s="1"/>
  <c r="U125" i="1"/>
  <c r="V125" i="1"/>
  <c r="S125" i="1"/>
  <c r="X125" i="1" s="1"/>
  <c r="U113" i="1"/>
  <c r="R113" i="1"/>
  <c r="W113" i="1" s="1"/>
  <c r="V113" i="1"/>
  <c r="T113" i="1"/>
  <c r="S113" i="1"/>
  <c r="X113" i="1" s="1"/>
  <c r="T102" i="1"/>
  <c r="U102" i="1"/>
  <c r="V102" i="1"/>
  <c r="T90" i="1"/>
  <c r="Y90" i="1" s="1"/>
  <c r="R90" i="1"/>
  <c r="W90" i="1" s="1"/>
  <c r="U90" i="1"/>
  <c r="Z90" i="1" s="1"/>
  <c r="V90" i="1"/>
  <c r="AA90" i="1" s="1"/>
  <c r="T78" i="1"/>
  <c r="Y78" i="1" s="1"/>
  <c r="U78" i="1"/>
  <c r="V78" i="1"/>
  <c r="T66" i="1"/>
  <c r="R66" i="1"/>
  <c r="W66" i="1" s="1"/>
  <c r="V66" i="1"/>
  <c r="AA66" i="1" s="1"/>
  <c r="S66" i="1"/>
  <c r="X66" i="1" s="1"/>
  <c r="S55" i="1"/>
  <c r="X55" i="1" s="1"/>
  <c r="U55" i="1"/>
  <c r="V55" i="1"/>
  <c r="T55" i="1"/>
  <c r="R55" i="1"/>
  <c r="W55" i="1" s="1"/>
  <c r="R31" i="1"/>
  <c r="W31" i="1" s="1"/>
  <c r="T31" i="1"/>
  <c r="Y31" i="1" s="1"/>
  <c r="V31" i="1"/>
  <c r="U31" i="1"/>
  <c r="S134" i="1"/>
  <c r="X134" i="1" s="1"/>
  <c r="S260" i="1"/>
  <c r="X260" i="1" s="1"/>
  <c r="S333" i="1"/>
  <c r="X333" i="1" s="1"/>
  <c r="U246" i="1"/>
  <c r="U224" i="1"/>
  <c r="Z224" i="1" s="1"/>
  <c r="U168" i="1"/>
  <c r="T160" i="1"/>
  <c r="T149" i="1"/>
  <c r="U124" i="1"/>
  <c r="V11" i="1"/>
  <c r="R226" i="1"/>
  <c r="W226" i="1" s="1"/>
  <c r="R272" i="1"/>
  <c r="W272" i="1" s="1"/>
  <c r="S272" i="1"/>
  <c r="X272" i="1" s="1"/>
  <c r="T237" i="1"/>
  <c r="U237" i="1"/>
  <c r="V237" i="1"/>
  <c r="R237" i="1"/>
  <c r="W237" i="1" s="1"/>
  <c r="S237" i="1"/>
  <c r="X237" i="1" s="1"/>
  <c r="S215" i="1"/>
  <c r="X215" i="1" s="1"/>
  <c r="T215" i="1"/>
  <c r="U215" i="1"/>
  <c r="R215" i="1"/>
  <c r="W215" i="1" s="1"/>
  <c r="V215" i="1"/>
  <c r="T179" i="1"/>
  <c r="Y179" i="1" s="1"/>
  <c r="V179" i="1"/>
  <c r="R179" i="1"/>
  <c r="W179" i="1" s="1"/>
  <c r="S179" i="1"/>
  <c r="X179" i="1" s="1"/>
  <c r="R146" i="1"/>
  <c r="W146" i="1" s="1"/>
  <c r="T146" i="1"/>
  <c r="U146" i="1"/>
  <c r="V146" i="1"/>
  <c r="U63" i="1"/>
  <c r="T63" i="1"/>
  <c r="V63" i="1"/>
  <c r="T280" i="1"/>
  <c r="R280" i="1"/>
  <c r="W280" i="1" s="1"/>
  <c r="U280" i="1"/>
  <c r="V280" i="1"/>
  <c r="T248" i="1"/>
  <c r="Y248" i="1" s="1"/>
  <c r="U248" i="1"/>
  <c r="Z248" i="1" s="1"/>
  <c r="V248" i="1"/>
  <c r="AA248" i="1" s="1"/>
  <c r="T214" i="1"/>
  <c r="U214" i="1"/>
  <c r="S214" i="1"/>
  <c r="X214" i="1" s="1"/>
  <c r="R214" i="1"/>
  <c r="W214" i="1" s="1"/>
  <c r="V214" i="1"/>
  <c r="T190" i="1"/>
  <c r="Y190" i="1" s="1"/>
  <c r="U190" i="1"/>
  <c r="V190" i="1"/>
  <c r="R190" i="1"/>
  <c r="W190" i="1" s="1"/>
  <c r="R157" i="1"/>
  <c r="W157" i="1" s="1"/>
  <c r="T157" i="1"/>
  <c r="S157" i="1"/>
  <c r="X157" i="1" s="1"/>
  <c r="U157" i="1"/>
  <c r="V157" i="1"/>
  <c r="R98" i="1"/>
  <c r="W98" i="1" s="1"/>
  <c r="T98" i="1"/>
  <c r="V98" i="1"/>
  <c r="S98" i="1"/>
  <c r="X98" i="1" s="1"/>
  <c r="S324" i="1"/>
  <c r="X324" i="1" s="1"/>
  <c r="T324" i="1"/>
  <c r="R324" i="1"/>
  <c r="W324" i="1" s="1"/>
  <c r="R290" i="1"/>
  <c r="W290" i="1" s="1"/>
  <c r="T290" i="1"/>
  <c r="Y290" i="1" s="1"/>
  <c r="R225" i="1"/>
  <c r="W225" i="1" s="1"/>
  <c r="U225" i="1"/>
  <c r="V225" i="1"/>
  <c r="S225" i="1"/>
  <c r="X225" i="1" s="1"/>
  <c r="R217" i="1"/>
  <c r="W217" i="1" s="1"/>
  <c r="U217" i="1"/>
  <c r="S217" i="1"/>
  <c r="X217" i="1" s="1"/>
  <c r="V217" i="1"/>
  <c r="R205" i="1"/>
  <c r="W205" i="1" s="1"/>
  <c r="T205" i="1"/>
  <c r="Y205" i="1" s="1"/>
  <c r="S205" i="1"/>
  <c r="X205" i="1" s="1"/>
  <c r="R193" i="1"/>
  <c r="W193" i="1" s="1"/>
  <c r="V193" i="1"/>
  <c r="S193" i="1"/>
  <c r="X193" i="1" s="1"/>
  <c r="R181" i="1"/>
  <c r="W181" i="1" s="1"/>
  <c r="S181" i="1"/>
  <c r="X181" i="1" s="1"/>
  <c r="V181" i="1"/>
  <c r="U148" i="1"/>
  <c r="R148" i="1"/>
  <c r="W148" i="1" s="1"/>
  <c r="T148" i="1"/>
  <c r="V136" i="1"/>
  <c r="R136" i="1"/>
  <c r="W136" i="1" s="1"/>
  <c r="V112" i="1"/>
  <c r="U112" i="1"/>
  <c r="S112" i="1"/>
  <c r="X112" i="1" s="1"/>
  <c r="R112" i="1"/>
  <c r="W112" i="1" s="1"/>
  <c r="S101" i="1"/>
  <c r="X101" i="1" s="1"/>
  <c r="T101" i="1"/>
  <c r="U101" i="1"/>
  <c r="V101" i="1"/>
  <c r="T42" i="1"/>
  <c r="Y42" i="1" s="1"/>
  <c r="U42" i="1"/>
  <c r="S42" i="1"/>
  <c r="X42" i="1" s="1"/>
  <c r="V42" i="1"/>
  <c r="S75" i="1"/>
  <c r="X75" i="1" s="1"/>
  <c r="S261" i="1"/>
  <c r="X261" i="1" s="1"/>
  <c r="V314" i="1"/>
  <c r="V281" i="1"/>
  <c r="T246" i="1"/>
  <c r="T224" i="1"/>
  <c r="Y224" i="1" s="1"/>
  <c r="T168" i="1"/>
  <c r="Y168" i="1" s="1"/>
  <c r="V148" i="1"/>
  <c r="T124" i="1"/>
  <c r="U11" i="1"/>
  <c r="R288" i="1"/>
  <c r="W288" i="1" s="1"/>
  <c r="S216" i="1"/>
  <c r="X216" i="1" s="1"/>
  <c r="R216" i="1"/>
  <c r="W216" i="1" s="1"/>
  <c r="T216" i="1"/>
  <c r="Y216" i="1" s="1"/>
  <c r="T204" i="1"/>
  <c r="Y204" i="1" s="1"/>
  <c r="S204" i="1"/>
  <c r="X204" i="1" s="1"/>
  <c r="T192" i="1"/>
  <c r="R192" i="1"/>
  <c r="W192" i="1" s="1"/>
  <c r="S192" i="1"/>
  <c r="X192" i="1" s="1"/>
  <c r="U180" i="1"/>
  <c r="T180" i="1"/>
  <c r="S180" i="1"/>
  <c r="X180" i="1" s="1"/>
  <c r="R180" i="1"/>
  <c r="W180" i="1" s="1"/>
  <c r="R169" i="1"/>
  <c r="W169" i="1" s="1"/>
  <c r="V169" i="1"/>
  <c r="S169" i="1"/>
  <c r="X169" i="1" s="1"/>
  <c r="T169" i="1"/>
  <c r="U169" i="1"/>
  <c r="S159" i="1"/>
  <c r="X159" i="1" s="1"/>
  <c r="T159" i="1"/>
  <c r="U159" i="1"/>
  <c r="V159" i="1"/>
  <c r="R147" i="1"/>
  <c r="W147" i="1" s="1"/>
  <c r="T147" i="1"/>
  <c r="Y147" i="1" s="1"/>
  <c r="U147" i="1"/>
  <c r="V147" i="1"/>
  <c r="U135" i="1"/>
  <c r="R135" i="1"/>
  <c r="W135" i="1" s="1"/>
  <c r="T135" i="1"/>
  <c r="U123" i="1"/>
  <c r="T123" i="1"/>
  <c r="Y123" i="1" s="1"/>
  <c r="S123" i="1"/>
  <c r="X123" i="1" s="1"/>
  <c r="S136" i="1"/>
  <c r="X136" i="1" s="1"/>
  <c r="S335" i="1"/>
  <c r="X335" i="1" s="1"/>
  <c r="U314" i="1"/>
  <c r="U281" i="1"/>
  <c r="V245" i="1"/>
  <c r="V223" i="1"/>
  <c r="U193" i="1"/>
  <c r="V123" i="1"/>
  <c r="T112" i="1"/>
  <c r="R79" i="1"/>
  <c r="W79" i="1" s="1"/>
  <c r="R5" i="1"/>
  <c r="W5" i="1" s="1"/>
  <c r="S5" i="1"/>
  <c r="X5" i="1" s="1"/>
  <c r="T5" i="1"/>
  <c r="Y5" i="1" s="1"/>
  <c r="U5" i="1"/>
  <c r="V5" i="1"/>
  <c r="U331" i="1"/>
  <c r="V331" i="1"/>
  <c r="R189" i="1"/>
  <c r="W189" i="1" s="1"/>
  <c r="T189" i="1"/>
  <c r="Y189" i="1" s="1"/>
  <c r="V189" i="1"/>
  <c r="AA189" i="1" s="1"/>
  <c r="U189" i="1"/>
  <c r="T132" i="1"/>
  <c r="Y132" i="1" s="1"/>
  <c r="V132" i="1"/>
  <c r="U132" i="1"/>
  <c r="S132" i="1"/>
  <c r="X132" i="1" s="1"/>
  <c r="R109" i="1"/>
  <c r="W109" i="1" s="1"/>
  <c r="T109" i="1"/>
  <c r="S109" i="1"/>
  <c r="X109" i="1" s="1"/>
  <c r="R86" i="1"/>
  <c r="W86" i="1" s="1"/>
  <c r="T86" i="1"/>
  <c r="Y86" i="1" s="1"/>
  <c r="V86" i="1"/>
  <c r="R74" i="1"/>
  <c r="W74" i="1" s="1"/>
  <c r="T74" i="1"/>
  <c r="R62" i="1"/>
  <c r="W62" i="1" s="1"/>
  <c r="T62" i="1"/>
  <c r="V62" i="1"/>
  <c r="U62" i="1"/>
  <c r="R51" i="1"/>
  <c r="W51" i="1" s="1"/>
  <c r="V51" i="1"/>
  <c r="V41" i="1"/>
  <c r="T41" i="1"/>
  <c r="U41" i="1"/>
  <c r="U19" i="1"/>
  <c r="R19" i="1"/>
  <c r="W19" i="1" s="1"/>
  <c r="S7" i="1"/>
  <c r="X7" i="1" s="1"/>
  <c r="S51" i="1"/>
  <c r="X51" i="1" s="1"/>
  <c r="S309" i="1"/>
  <c r="X309" i="1" s="1"/>
  <c r="U309" i="1"/>
  <c r="T244" i="1"/>
  <c r="V233" i="1"/>
  <c r="R319" i="1"/>
  <c r="W319" i="1" s="1"/>
  <c r="U319" i="1"/>
  <c r="Z319" i="1" s="1"/>
  <c r="V319" i="1"/>
  <c r="AA319" i="1" s="1"/>
  <c r="R277" i="1"/>
  <c r="W277" i="1" s="1"/>
  <c r="S277" i="1"/>
  <c r="X277" i="1" s="1"/>
  <c r="R131" i="1"/>
  <c r="W131" i="1" s="1"/>
  <c r="T131" i="1"/>
  <c r="T108" i="1"/>
  <c r="V108" i="1"/>
  <c r="U108" i="1"/>
  <c r="S108" i="1"/>
  <c r="X108" i="1" s="1"/>
  <c r="R97" i="1"/>
  <c r="W97" i="1" s="1"/>
  <c r="S97" i="1"/>
  <c r="X97" i="1" s="1"/>
  <c r="R85" i="1"/>
  <c r="W85" i="1" s="1"/>
  <c r="V85" i="1"/>
  <c r="S85" i="1"/>
  <c r="X85" i="1" s="1"/>
  <c r="R73" i="1"/>
  <c r="W73" i="1" s="1"/>
  <c r="V73" i="1"/>
  <c r="S73" i="1"/>
  <c r="X73" i="1" s="1"/>
  <c r="U73" i="1"/>
  <c r="T73" i="1"/>
  <c r="R61" i="1"/>
  <c r="W61" i="1" s="1"/>
  <c r="V61" i="1"/>
  <c r="S61" i="1"/>
  <c r="X61" i="1" s="1"/>
  <c r="R50" i="1"/>
  <c r="W50" i="1" s="1"/>
  <c r="T50" i="1"/>
  <c r="Y50" i="1" s="1"/>
  <c r="W40" i="1"/>
  <c r="T6" i="1"/>
  <c r="Y6" i="1" s="1"/>
  <c r="R6" i="1"/>
  <c r="W6" i="1" s="1"/>
  <c r="S268" i="1"/>
  <c r="X268" i="1" s="1"/>
  <c r="S296" i="1"/>
  <c r="X296" i="1" s="1"/>
  <c r="U233" i="1"/>
  <c r="S212" i="1"/>
  <c r="X212" i="1" s="1"/>
  <c r="S256" i="1"/>
  <c r="X256" i="1" s="1"/>
  <c r="U308" i="1"/>
  <c r="V201" i="1"/>
  <c r="T177" i="1"/>
  <c r="T61" i="1"/>
  <c r="R29" i="1"/>
  <c r="W29" i="1" s="1"/>
  <c r="R128" i="1"/>
  <c r="W128" i="1" s="1"/>
  <c r="T128" i="1"/>
  <c r="Y128" i="1" s="1"/>
  <c r="T94" i="1"/>
  <c r="U94" i="1"/>
  <c r="V94" i="1"/>
  <c r="T82" i="1"/>
  <c r="Y82" i="1" s="1"/>
  <c r="R82" i="1"/>
  <c r="W82" i="1" s="1"/>
  <c r="T58" i="1"/>
  <c r="Y58" i="1" s="1"/>
  <c r="U58" i="1"/>
  <c r="U15" i="1"/>
  <c r="V15" i="1"/>
  <c r="V278" i="1"/>
  <c r="V252" i="1"/>
  <c r="U220" i="1"/>
  <c r="T164" i="1"/>
  <c r="Y164" i="1" s="1"/>
  <c r="U152" i="1"/>
  <c r="U120" i="1"/>
  <c r="U107" i="1"/>
  <c r="V95" i="1"/>
  <c r="U82" i="1"/>
  <c r="R212" i="1"/>
  <c r="W212" i="1" s="1"/>
  <c r="T239" i="1"/>
  <c r="Y239" i="1" s="1"/>
  <c r="R239" i="1"/>
  <c r="W239" i="1" s="1"/>
  <c r="R229" i="1"/>
  <c r="W229" i="1" s="1"/>
  <c r="S229" i="1"/>
  <c r="X229" i="1" s="1"/>
  <c r="R218" i="1"/>
  <c r="W218" i="1" s="1"/>
  <c r="T218" i="1"/>
  <c r="U218" i="1"/>
  <c r="V218" i="1"/>
  <c r="U127" i="1"/>
  <c r="V127" i="1"/>
  <c r="V81" i="1"/>
  <c r="U81" i="1"/>
  <c r="R81" i="1"/>
  <c r="W81" i="1" s="1"/>
  <c r="V177" i="1"/>
  <c r="V109" i="1"/>
  <c r="T97" i="1"/>
  <c r="V7" i="1"/>
  <c r="U307" i="1"/>
  <c r="Z307" i="1" s="1"/>
  <c r="V307" i="1"/>
  <c r="AA307" i="1" s="1"/>
  <c r="R175" i="1"/>
  <c r="W175" i="1" s="1"/>
  <c r="T175" i="1"/>
  <c r="V175" i="1"/>
  <c r="U175" i="1"/>
  <c r="V165" i="1"/>
  <c r="T165" i="1"/>
  <c r="U165" i="1"/>
  <c r="T142" i="1"/>
  <c r="U142" i="1"/>
  <c r="T130" i="1"/>
  <c r="Y130" i="1" s="1"/>
  <c r="R130" i="1"/>
  <c r="W130" i="1" s="1"/>
  <c r="T118" i="1"/>
  <c r="Y118" i="1" s="1"/>
  <c r="V118" i="1"/>
  <c r="AA118" i="1" s="1"/>
  <c r="U118" i="1"/>
  <c r="Z118" i="1" s="1"/>
  <c r="T96" i="1"/>
  <c r="Y96" i="1" s="1"/>
  <c r="R96" i="1"/>
  <c r="W96" i="1" s="1"/>
  <c r="S96" i="1"/>
  <c r="X96" i="1" s="1"/>
  <c r="S84" i="1"/>
  <c r="X84" i="1" s="1"/>
  <c r="T84" i="1"/>
  <c r="Y84" i="1" s="1"/>
  <c r="T72" i="1"/>
  <c r="V72" i="1"/>
  <c r="S72" i="1"/>
  <c r="X72" i="1" s="1"/>
  <c r="V17" i="1"/>
  <c r="R17" i="1"/>
  <c r="W17" i="1" s="1"/>
  <c r="S39" i="1"/>
  <c r="X39" i="1" s="1"/>
  <c r="S297" i="1"/>
  <c r="X297" i="1" s="1"/>
  <c r="S341" i="1"/>
  <c r="X341" i="1" s="1"/>
  <c r="V308" i="1"/>
  <c r="T233" i="1"/>
  <c r="U177" i="1"/>
  <c r="U109" i="1"/>
  <c r="V96" i="1"/>
  <c r="U61" i="1"/>
  <c r="V40" i="1"/>
  <c r="U7" i="1"/>
  <c r="R341" i="1"/>
  <c r="W341" i="1" s="1"/>
  <c r="R297" i="1"/>
  <c r="W297" i="1" s="1"/>
  <c r="R30" i="1"/>
  <c r="W30" i="1" s="1"/>
  <c r="U339" i="1"/>
  <c r="V339" i="1"/>
  <c r="R265" i="1"/>
  <c r="W265" i="1" s="1"/>
  <c r="S265" i="1"/>
  <c r="X265" i="1" s="1"/>
  <c r="R253" i="1"/>
  <c r="W253" i="1" s="1"/>
  <c r="U253" i="1"/>
  <c r="S253" i="1"/>
  <c r="X253" i="1" s="1"/>
  <c r="V253" i="1"/>
  <c r="R241" i="1"/>
  <c r="W241" i="1" s="1"/>
  <c r="S241" i="1"/>
  <c r="X241" i="1" s="1"/>
  <c r="U209" i="1"/>
  <c r="R209" i="1"/>
  <c r="W209" i="1" s="1"/>
  <c r="T198" i="1"/>
  <c r="Y198" i="1" s="1"/>
  <c r="V198" i="1"/>
  <c r="T174" i="1"/>
  <c r="V174" i="1"/>
  <c r="U141" i="1"/>
  <c r="V141" i="1"/>
  <c r="R117" i="1"/>
  <c r="W117" i="1" s="1"/>
  <c r="V117" i="1"/>
  <c r="U117" i="1"/>
  <c r="U83" i="1"/>
  <c r="V83" i="1"/>
  <c r="R83" i="1"/>
  <c r="W83" i="1" s="1"/>
  <c r="R49" i="1"/>
  <c r="W49" i="1" s="1"/>
  <c r="V49" i="1"/>
  <c r="S49" i="1"/>
  <c r="X49" i="1" s="1"/>
  <c r="R38" i="1"/>
  <c r="W38" i="1" s="1"/>
  <c r="T38" i="1"/>
  <c r="V38" i="1"/>
  <c r="S40" i="1"/>
  <c r="X40" i="1" s="1"/>
  <c r="S154" i="1"/>
  <c r="X154" i="1" s="1"/>
  <c r="V341" i="1"/>
  <c r="T253" i="1"/>
  <c r="V220" i="1"/>
  <c r="V120" i="1"/>
  <c r="V107" i="1"/>
  <c r="U96" i="1"/>
  <c r="U40" i="1"/>
  <c r="U27" i="1"/>
  <c r="T7" i="1"/>
  <c r="R340" i="1"/>
  <c r="W340" i="1" s="1"/>
  <c r="R132" i="1"/>
  <c r="W132" i="1" s="1"/>
  <c r="R108" i="1"/>
  <c r="W108" i="1" s="1"/>
  <c r="U283" i="1"/>
  <c r="V283" i="1"/>
  <c r="U240" i="1"/>
  <c r="R240" i="1"/>
  <c r="W240" i="1" s="1"/>
  <c r="V240" i="1"/>
  <c r="S240" i="1"/>
  <c r="X240" i="1" s="1"/>
  <c r="R208" i="1"/>
  <c r="W208" i="1" s="1"/>
  <c r="T208" i="1"/>
  <c r="V208" i="1"/>
  <c r="U208" i="1"/>
  <c r="T48" i="1"/>
  <c r="S48" i="1"/>
  <c r="X48" i="1" s="1"/>
  <c r="R26" i="1"/>
  <c r="W26" i="1" s="1"/>
  <c r="T26" i="1"/>
  <c r="Y26" i="1" s="1"/>
  <c r="V26" i="1"/>
  <c r="U26" i="1"/>
  <c r="S27" i="1"/>
  <c r="X27" i="1" s="1"/>
  <c r="S41" i="1"/>
  <c r="X41" i="1" s="1"/>
  <c r="S83" i="1"/>
  <c r="X83" i="1" s="1"/>
  <c r="S141" i="1"/>
  <c r="X141" i="1" s="1"/>
  <c r="S155" i="1"/>
  <c r="X155" i="1" s="1"/>
  <c r="S185" i="1"/>
  <c r="X185" i="1" s="1"/>
  <c r="U341" i="1"/>
  <c r="U293" i="1"/>
  <c r="V268" i="1"/>
  <c r="U201" i="1"/>
  <c r="V60" i="1"/>
  <c r="T40" i="1"/>
  <c r="T27" i="1"/>
  <c r="V19" i="1"/>
  <c r="V6" i="1"/>
  <c r="AA6" i="1" s="1"/>
  <c r="R339" i="1"/>
  <c r="W339" i="1" s="1"/>
  <c r="R107" i="1"/>
  <c r="W107" i="1" s="1"/>
  <c r="R28" i="1"/>
  <c r="W28" i="1" s="1"/>
  <c r="U184" i="1"/>
  <c r="V184" i="1"/>
  <c r="T162" i="1"/>
  <c r="R162" i="1"/>
  <c r="W162" i="1" s="1"/>
  <c r="T151" i="1"/>
  <c r="Y151" i="1" s="1"/>
  <c r="V151" i="1"/>
  <c r="AA151" i="1" s="1"/>
  <c r="U151" i="1"/>
  <c r="V104" i="1"/>
  <c r="T104" i="1"/>
  <c r="Y104" i="1" s="1"/>
  <c r="V93" i="1"/>
  <c r="AA93" i="1" s="1"/>
  <c r="U93" i="1"/>
  <c r="V57" i="1"/>
  <c r="U57" i="1"/>
  <c r="T57" i="1"/>
  <c r="R37" i="1"/>
  <c r="W37" i="1" s="1"/>
  <c r="V37" i="1"/>
  <c r="S37" i="1"/>
  <c r="X37" i="1" s="1"/>
  <c r="R14" i="1"/>
  <c r="W14" i="1" s="1"/>
  <c r="T14" i="1"/>
  <c r="Y14" i="1" s="1"/>
  <c r="V14" i="1"/>
  <c r="S14" i="1"/>
  <c r="X14" i="1" s="1"/>
  <c r="S28" i="1"/>
  <c r="X28" i="1" s="1"/>
  <c r="S70" i="1"/>
  <c r="X70" i="1" s="1"/>
  <c r="S86" i="1"/>
  <c r="X86" i="1" s="1"/>
  <c r="S128" i="1"/>
  <c r="X128" i="1" s="1"/>
  <c r="S142" i="1"/>
  <c r="X142" i="1" s="1"/>
  <c r="S186" i="1"/>
  <c r="X186" i="1" s="1"/>
  <c r="S230" i="1"/>
  <c r="X230" i="1" s="1"/>
  <c r="S244" i="1"/>
  <c r="X244" i="1" s="1"/>
  <c r="S286" i="1"/>
  <c r="X286" i="1" s="1"/>
  <c r="S316" i="1"/>
  <c r="X316" i="1" s="1"/>
  <c r="S330" i="1"/>
  <c r="X330" i="1" s="1"/>
  <c r="T331" i="1"/>
  <c r="Y331" i="1" s="1"/>
  <c r="U326" i="1"/>
  <c r="Z326" i="1" s="1"/>
  <c r="T307" i="1"/>
  <c r="Y307" i="1" s="1"/>
  <c r="V297" i="1"/>
  <c r="T293" i="1"/>
  <c r="T283" i="1"/>
  <c r="Y283" i="1" s="1"/>
  <c r="U278" i="1"/>
  <c r="U268" i="1"/>
  <c r="U263" i="1"/>
  <c r="Z263" i="1" s="1"/>
  <c r="U252" i="1"/>
  <c r="T201" i="1"/>
  <c r="Y201" i="1" s="1"/>
  <c r="V163" i="1"/>
  <c r="T152" i="1"/>
  <c r="T139" i="1"/>
  <c r="Y139" i="1" s="1"/>
  <c r="T120" i="1"/>
  <c r="U95" i="1"/>
  <c r="T81" i="1"/>
  <c r="Y81" i="1" s="1"/>
  <c r="U60" i="1"/>
  <c r="V39" i="1"/>
  <c r="T19" i="1"/>
  <c r="Y19" i="1" s="1"/>
  <c r="U6" i="1"/>
  <c r="Z6" i="1" s="1"/>
  <c r="R106" i="1"/>
  <c r="W106" i="1" s="1"/>
  <c r="R325" i="1"/>
  <c r="W325" i="1" s="1"/>
  <c r="S325" i="1"/>
  <c r="X325" i="1" s="1"/>
  <c r="U315" i="1"/>
  <c r="V315" i="1"/>
  <c r="U303" i="1"/>
  <c r="R303" i="1"/>
  <c r="W303" i="1" s="1"/>
  <c r="V303" i="1"/>
  <c r="R291" i="1"/>
  <c r="W291" i="1" s="1"/>
  <c r="U291" i="1"/>
  <c r="V291" i="1"/>
  <c r="T262" i="1"/>
  <c r="U262" i="1"/>
  <c r="R161" i="1"/>
  <c r="W161" i="1" s="1"/>
  <c r="U161" i="1"/>
  <c r="T161" i="1"/>
  <c r="T126" i="1"/>
  <c r="Y126" i="1" s="1"/>
  <c r="V126" i="1"/>
  <c r="T114" i="1"/>
  <c r="Y114" i="1" s="1"/>
  <c r="R114" i="1"/>
  <c r="W114" i="1" s="1"/>
  <c r="R103" i="1"/>
  <c r="W103" i="1" s="1"/>
  <c r="U103" i="1"/>
  <c r="V103" i="1"/>
  <c r="U68" i="1"/>
  <c r="T68" i="1"/>
  <c r="Y68" i="1" s="1"/>
  <c r="R68" i="1"/>
  <c r="W68" i="1" s="1"/>
  <c r="U47" i="1"/>
  <c r="Z47" i="1" s="1"/>
  <c r="T47" i="1"/>
  <c r="Y47" i="1" s="1"/>
  <c r="T36" i="1"/>
  <c r="Y36" i="1" s="1"/>
  <c r="V36" i="1"/>
  <c r="U36" i="1"/>
  <c r="S36" i="1"/>
  <c r="X36" i="1" s="1"/>
  <c r="R36" i="1"/>
  <c r="W36" i="1" s="1"/>
  <c r="R25" i="1"/>
  <c r="W25" i="1" s="1"/>
  <c r="V25" i="1"/>
  <c r="U25" i="1"/>
  <c r="S25" i="1"/>
  <c r="X25" i="1" s="1"/>
  <c r="R13" i="1"/>
  <c r="W13" i="1" s="1"/>
  <c r="V13" i="1"/>
  <c r="S13" i="1"/>
  <c r="X13" i="1" s="1"/>
  <c r="S15" i="1"/>
  <c r="X15" i="1" s="1"/>
  <c r="S29" i="1"/>
  <c r="X29" i="1" s="1"/>
  <c r="S57" i="1"/>
  <c r="X57" i="1" s="1"/>
  <c r="S115" i="1"/>
  <c r="X115" i="1" s="1"/>
  <c r="S129" i="1"/>
  <c r="X129" i="1" s="1"/>
  <c r="S143" i="1"/>
  <c r="X143" i="1" s="1"/>
  <c r="S273" i="1"/>
  <c r="X273" i="1" s="1"/>
  <c r="S303" i="1"/>
  <c r="X303" i="1" s="1"/>
  <c r="S331" i="1"/>
  <c r="X331" i="1" s="1"/>
  <c r="T326" i="1"/>
  <c r="Y326" i="1" s="1"/>
  <c r="T278" i="1"/>
  <c r="V262" i="1"/>
  <c r="T252" i="1"/>
  <c r="V241" i="1"/>
  <c r="V230" i="1"/>
  <c r="V219" i="1"/>
  <c r="AA219" i="1" s="1"/>
  <c r="U212" i="1"/>
  <c r="T195" i="1"/>
  <c r="U163" i="1"/>
  <c r="V150" i="1"/>
  <c r="V138" i="1"/>
  <c r="V131" i="1"/>
  <c r="V106" i="1"/>
  <c r="V74" i="1"/>
  <c r="T60" i="1"/>
  <c r="V18" i="1"/>
  <c r="R331" i="1"/>
  <c r="W331" i="1" s="1"/>
  <c r="R228" i="1"/>
  <c r="W228" i="1" s="1"/>
  <c r="R266" i="1"/>
  <c r="W266" i="1" s="1"/>
  <c r="T222" i="1"/>
  <c r="Y222" i="1" s="1"/>
  <c r="V222" i="1"/>
  <c r="R122" i="1"/>
  <c r="W122" i="1" s="1"/>
  <c r="T122" i="1"/>
  <c r="Y122" i="1" s="1"/>
  <c r="U122" i="1"/>
  <c r="Z122" i="1" s="1"/>
  <c r="V89" i="1"/>
  <c r="AA89" i="1" s="1"/>
  <c r="R89" i="1"/>
  <c r="W89" i="1" s="1"/>
  <c r="T54" i="1"/>
  <c r="V33" i="1"/>
  <c r="AA33" i="1" s="1"/>
  <c r="U33" i="1"/>
  <c r="S144" i="1"/>
  <c r="X144" i="1" s="1"/>
  <c r="S156" i="1"/>
  <c r="X156" i="1" s="1"/>
  <c r="V327" i="1"/>
  <c r="V295" i="1"/>
  <c r="V266" i="1"/>
  <c r="T156" i="1"/>
  <c r="Y156" i="1" s="1"/>
  <c r="T99" i="1"/>
  <c r="Y99" i="1" s="1"/>
  <c r="V88" i="1"/>
  <c r="V10" i="1"/>
  <c r="R144" i="1"/>
  <c r="W144" i="1" s="1"/>
  <c r="R275" i="1"/>
  <c r="W275" i="1" s="1"/>
  <c r="T275" i="1"/>
  <c r="Y275" i="1" s="1"/>
  <c r="R110" i="1"/>
  <c r="W110" i="1" s="1"/>
  <c r="T110" i="1"/>
  <c r="V9" i="1"/>
  <c r="U9" i="1"/>
  <c r="S133" i="1"/>
  <c r="X133" i="1" s="1"/>
  <c r="S145" i="1"/>
  <c r="X145" i="1" s="1"/>
  <c r="S337" i="1"/>
  <c r="X337" i="1" s="1"/>
  <c r="U275" i="1"/>
  <c r="U266" i="1"/>
  <c r="V231" i="1"/>
  <c r="U222" i="1"/>
  <c r="V122" i="1"/>
  <c r="AA122" i="1" s="1"/>
  <c r="U10" i="1"/>
  <c r="R255" i="1"/>
  <c r="W255" i="1" s="1"/>
  <c r="W139" i="1"/>
  <c r="Y229" i="1"/>
  <c r="Y127" i="1" l="1"/>
  <c r="Y32" i="1"/>
  <c r="Y177" i="1"/>
  <c r="Y55" i="1"/>
  <c r="AA78" i="1"/>
  <c r="Y67" i="1"/>
  <c r="Z239" i="1"/>
  <c r="AA239" i="1"/>
  <c r="Y212" i="1"/>
  <c r="Z116" i="1"/>
  <c r="Z229" i="1"/>
  <c r="Z227" i="1"/>
  <c r="AA227" i="1"/>
  <c r="AA274" i="1"/>
  <c r="Z274" i="1"/>
  <c r="Z151" i="1"/>
  <c r="AA128" i="1"/>
  <c r="Y188" i="1"/>
  <c r="Y163" i="1"/>
  <c r="Y162" i="1"/>
  <c r="Y91" i="1"/>
  <c r="Y258" i="1"/>
  <c r="Y308" i="1"/>
  <c r="Y203" i="1"/>
  <c r="Z103" i="1"/>
  <c r="Z311" i="1"/>
  <c r="Y165" i="1"/>
  <c r="Y264" i="1"/>
  <c r="Y152" i="1"/>
  <c r="Y249" i="1"/>
  <c r="Y176" i="1"/>
  <c r="Y79" i="1"/>
  <c r="Y246" i="1"/>
  <c r="Y234" i="1"/>
  <c r="Z189" i="1"/>
  <c r="Y199" i="1"/>
  <c r="Y186" i="1"/>
  <c r="Z33" i="1"/>
  <c r="Y8" i="1"/>
  <c r="AA204" i="1"/>
  <c r="Z204" i="1"/>
  <c r="Y107" i="1"/>
  <c r="Y140" i="1"/>
  <c r="Z251" i="1"/>
  <c r="AA251" i="1"/>
  <c r="Y80" i="1"/>
  <c r="Y334" i="1"/>
  <c r="AA282" i="1"/>
  <c r="Z282" i="1"/>
  <c r="Y129" i="1"/>
  <c r="Y223" i="1"/>
  <c r="Y174" i="1"/>
  <c r="Y187" i="1"/>
  <c r="Y141" i="1"/>
  <c r="Y150" i="1"/>
  <c r="Y102" i="1"/>
  <c r="Y169" i="1"/>
  <c r="AA308" i="1"/>
  <c r="Z308" i="1"/>
  <c r="Y213" i="1"/>
  <c r="Y7" i="1"/>
  <c r="Y318" i="1"/>
  <c r="Z205" i="1"/>
  <c r="AA210" i="1"/>
  <c r="AA270" i="1"/>
  <c r="Z284" i="1"/>
  <c r="AA224" i="1"/>
  <c r="Y9" i="1"/>
  <c r="AA21" i="1"/>
  <c r="Z21" i="1"/>
  <c r="Y247" i="1"/>
  <c r="Z126" i="1"/>
  <c r="AA126" i="1"/>
  <c r="Y138" i="1"/>
  <c r="Z321" i="1"/>
  <c r="AA321" i="1"/>
  <c r="Y237" i="1"/>
  <c r="Y30" i="1"/>
  <c r="Y69" i="1"/>
  <c r="Y332" i="1"/>
  <c r="Z153" i="1"/>
  <c r="Y252" i="1"/>
  <c r="Y115" i="1"/>
  <c r="Y175" i="1"/>
  <c r="Z162" i="1"/>
  <c r="AA162" i="1"/>
  <c r="Y273" i="1"/>
  <c r="Y25" i="1"/>
  <c r="AA272" i="1"/>
  <c r="Z272" i="1"/>
  <c r="Z271" i="1"/>
  <c r="AA271" i="1"/>
  <c r="Y333" i="1"/>
  <c r="Y54" i="1"/>
  <c r="Y93" i="1"/>
  <c r="Y66" i="1"/>
  <c r="AA43" i="1"/>
  <c r="Z93" i="1"/>
  <c r="Y294" i="1"/>
  <c r="Y117" i="1"/>
  <c r="Y298" i="1"/>
  <c r="Y57" i="1"/>
  <c r="Y297" i="1"/>
  <c r="Y296" i="1"/>
  <c r="AA236" i="1"/>
  <c r="Z236" i="1"/>
  <c r="Y12" i="1"/>
  <c r="AA295" i="1"/>
  <c r="Z295" i="1"/>
  <c r="Y160" i="1"/>
  <c r="AA19" i="1"/>
  <c r="Z19" i="1"/>
  <c r="Y125" i="1"/>
  <c r="Y341" i="1"/>
  <c r="Y41" i="1"/>
  <c r="AA163" i="1"/>
  <c r="Z163" i="1"/>
  <c r="AA261" i="1"/>
  <c r="Z261" i="1"/>
  <c r="Y136" i="1"/>
  <c r="AA31" i="1"/>
  <c r="Z31" i="1"/>
  <c r="Y171" i="1"/>
  <c r="AA199" i="1"/>
  <c r="Z199" i="1"/>
  <c r="Y65" i="1"/>
  <c r="AA121" i="1"/>
  <c r="Z121" i="1"/>
  <c r="AA320" i="1"/>
  <c r="Z320" i="1"/>
  <c r="Y17" i="1"/>
  <c r="AA318" i="1"/>
  <c r="Z318" i="1"/>
  <c r="Z43" i="1"/>
  <c r="AA25" i="1"/>
  <c r="Z25" i="1"/>
  <c r="Y83" i="1"/>
  <c r="Z299" i="1"/>
  <c r="AA299" i="1"/>
  <c r="Y148" i="1"/>
  <c r="Y335" i="1"/>
  <c r="AA158" i="1"/>
  <c r="Z158" i="1"/>
  <c r="Y293" i="1"/>
  <c r="Y74" i="1"/>
  <c r="Y304" i="1"/>
  <c r="Y48" i="1"/>
  <c r="AA294" i="1"/>
  <c r="Z294" i="1"/>
  <c r="Y312" i="1"/>
  <c r="Y63" i="1"/>
  <c r="Y113" i="1"/>
  <c r="AA9" i="1"/>
  <c r="Z9" i="1"/>
  <c r="Y209" i="1"/>
  <c r="Y173" i="1"/>
  <c r="Y202" i="1"/>
  <c r="Y106" i="1"/>
  <c r="AA70" i="1"/>
  <c r="Z70" i="1"/>
  <c r="Y292" i="1"/>
  <c r="Z130" i="1"/>
  <c r="AA130" i="1"/>
  <c r="AA235" i="1"/>
  <c r="Z235" i="1"/>
  <c r="Y111" i="1"/>
  <c r="Y340" i="1"/>
  <c r="Y288" i="1"/>
  <c r="Y62" i="1"/>
  <c r="Y262" i="1"/>
  <c r="Y301" i="1"/>
  <c r="Y289" i="1"/>
  <c r="AA178" i="1"/>
  <c r="Z178" i="1"/>
  <c r="Z323" i="1"/>
  <c r="AA323" i="1"/>
  <c r="AA11" i="1"/>
  <c r="Z11" i="1"/>
  <c r="Y28" i="1"/>
  <c r="Y257" i="1"/>
  <c r="Y40" i="1"/>
  <c r="Y338" i="1"/>
  <c r="Y180" i="1"/>
  <c r="AA14" i="1"/>
  <c r="Z14" i="1"/>
  <c r="Y231" i="1"/>
  <c r="Y135" i="1"/>
  <c r="AA123" i="1"/>
  <c r="Z123" i="1"/>
  <c r="Y149" i="1"/>
  <c r="Y278" i="1"/>
  <c r="Y146" i="1"/>
  <c r="AA201" i="1"/>
  <c r="Z201" i="1"/>
  <c r="Y100" i="1"/>
  <c r="Y157" i="1"/>
  <c r="Y242" i="1"/>
  <c r="AA183" i="1"/>
  <c r="Z183" i="1"/>
  <c r="Y72" i="1"/>
  <c r="AA203" i="1"/>
  <c r="Z203" i="1"/>
  <c r="AA186" i="1"/>
  <c r="Z186" i="1"/>
  <c r="AA275" i="1"/>
  <c r="Z275" i="1"/>
  <c r="Y193" i="1"/>
  <c r="Y244" i="1"/>
  <c r="AA315" i="1"/>
  <c r="Z315" i="1"/>
  <c r="AA228" i="1"/>
  <c r="Z228" i="1"/>
  <c r="Y161" i="1"/>
  <c r="Y232" i="1"/>
  <c r="Y143" i="1"/>
  <c r="Y49" i="1"/>
  <c r="AA144" i="1"/>
  <c r="Z144" i="1"/>
  <c r="Y279" i="1"/>
  <c r="Z24" i="1"/>
  <c r="AA24" i="1"/>
  <c r="AA36" i="1"/>
  <c r="Z36" i="1"/>
  <c r="Y170" i="1"/>
  <c r="Y218" i="1"/>
  <c r="AA225" i="1"/>
  <c r="Z225" i="1"/>
  <c r="Y142" i="1"/>
  <c r="Y60" i="1"/>
  <c r="Y325" i="1"/>
  <c r="AA166" i="1"/>
  <c r="Z166" i="1"/>
  <c r="AA45" i="1"/>
  <c r="Z45" i="1"/>
  <c r="Y217" i="1"/>
  <c r="Y305" i="1"/>
  <c r="Y291" i="1"/>
  <c r="Y64" i="1"/>
  <c r="Y112" i="1"/>
  <c r="Y281" i="1"/>
  <c r="AA240" i="1"/>
  <c r="Z240" i="1"/>
  <c r="Y101" i="1"/>
  <c r="Y184" i="1"/>
  <c r="AA330" i="1"/>
  <c r="Z330" i="1"/>
  <c r="Y241" i="1"/>
  <c r="Y194" i="1"/>
  <c r="AA230" i="1"/>
  <c r="Z230" i="1"/>
  <c r="Y300" i="1"/>
  <c r="Y254" i="1"/>
  <c r="Y268" i="1"/>
  <c r="AA164" i="1"/>
  <c r="Z164" i="1"/>
  <c r="Y316" i="1"/>
  <c r="Y310" i="1"/>
  <c r="Y267" i="1"/>
  <c r="Y61" i="1"/>
  <c r="Y214" i="1"/>
  <c r="AA15" i="1"/>
  <c r="Z15" i="1"/>
  <c r="Y303" i="1"/>
  <c r="AA10" i="1"/>
  <c r="Z10" i="1"/>
  <c r="Y87" i="1"/>
  <c r="Y256" i="1"/>
  <c r="Y73" i="1"/>
  <c r="Y95" i="1"/>
  <c r="Y226" i="1"/>
  <c r="Z26" i="1"/>
  <c r="AA26" i="1"/>
  <c r="Y197" i="1"/>
  <c r="Y59" i="1"/>
  <c r="Z168" i="1"/>
  <c r="AA168" i="1"/>
  <c r="Y120" i="1"/>
  <c r="Z137" i="1"/>
  <c r="AA137" i="1"/>
  <c r="Y245" i="1"/>
  <c r="Y119" i="1"/>
  <c r="AA81" i="1"/>
  <c r="Z81" i="1"/>
  <c r="Y243" i="1"/>
  <c r="Y266" i="1"/>
  <c r="AA42" i="1"/>
  <c r="Z42" i="1"/>
  <c r="AA222" i="1"/>
  <c r="Z222" i="1"/>
  <c r="Y339" i="1"/>
  <c r="Y181" i="1"/>
  <c r="Y233" i="1"/>
  <c r="Y53" i="1"/>
  <c r="Y280" i="1"/>
  <c r="AA169" i="1"/>
  <c r="Z169" i="1"/>
  <c r="Y108" i="1"/>
  <c r="Y207" i="1"/>
  <c r="Y38" i="1"/>
  <c r="AA167" i="1"/>
  <c r="Z167" i="1"/>
  <c r="AA190" i="1"/>
  <c r="Z190" i="1"/>
  <c r="AA56" i="1"/>
  <c r="Z56" i="1"/>
  <c r="Y253" i="1"/>
  <c r="AA86" i="1"/>
  <c r="Z86" i="1"/>
  <c r="Z313" i="1"/>
  <c r="AA313" i="1"/>
  <c r="Y29" i="1"/>
  <c r="Y329" i="1"/>
  <c r="AA179" i="1"/>
  <c r="Z179" i="1"/>
  <c r="Z216" i="1"/>
  <c r="AA216" i="1"/>
  <c r="Y76" i="1"/>
  <c r="Y269" i="1"/>
  <c r="Y16" i="1"/>
  <c r="Y39" i="1"/>
  <c r="Y51" i="1"/>
  <c r="Y221" i="1"/>
  <c r="Y208" i="1"/>
  <c r="Y337" i="1"/>
  <c r="Y133" i="1"/>
  <c r="Z211" i="1"/>
  <c r="AA211" i="1"/>
  <c r="AA147" i="1"/>
  <c r="Z147" i="1"/>
  <c r="AA91" i="1"/>
  <c r="Z91" i="1"/>
  <c r="AA258" i="1"/>
  <c r="Z258" i="1"/>
  <c r="Z336" i="1"/>
  <c r="AA336" i="1"/>
  <c r="Y85" i="1"/>
  <c r="Y23" i="1"/>
  <c r="Y192" i="1"/>
  <c r="AA283" i="1"/>
  <c r="Z283" i="1"/>
  <c r="Y94" i="1"/>
  <c r="AA273" i="1"/>
  <c r="Z273" i="1"/>
  <c r="Y324" i="1"/>
  <c r="AA132" i="1"/>
  <c r="Z132" i="1"/>
  <c r="AA331" i="1"/>
  <c r="Z331" i="1"/>
  <c r="AA99" i="1"/>
  <c r="Z99" i="1"/>
  <c r="Z18" i="1"/>
  <c r="AA18" i="1"/>
  <c r="Z306" i="1"/>
  <c r="AA306" i="1"/>
  <c r="Y27" i="1"/>
  <c r="Y131" i="1"/>
  <c r="Y196" i="1"/>
  <c r="Y134" i="1"/>
  <c r="Y220" i="1"/>
  <c r="AA139" i="1"/>
  <c r="Z139" i="1"/>
  <c r="AA58" i="1"/>
  <c r="Z58" i="1"/>
  <c r="Z104" i="1"/>
  <c r="AA104" i="1"/>
  <c r="AA285" i="1"/>
  <c r="Z285" i="1"/>
  <c r="Y238" i="1"/>
  <c r="AA82" i="1"/>
  <c r="Z82" i="1"/>
  <c r="AA114" i="1"/>
  <c r="Z114" i="1"/>
  <c r="Y287" i="1"/>
  <c r="Y195" i="1"/>
  <c r="Y37" i="1"/>
  <c r="Y314" i="1"/>
  <c r="AA68" i="1"/>
  <c r="Z68" i="1"/>
  <c r="Y71" i="1"/>
  <c r="AA309" i="1"/>
  <c r="Z309" i="1"/>
  <c r="AA198" i="1"/>
  <c r="Z198" i="1"/>
  <c r="Y155" i="1"/>
  <c r="Y98" i="1"/>
  <c r="Y172" i="1"/>
  <c r="Y52" i="1"/>
  <c r="Y185" i="1"/>
  <c r="Y124" i="1"/>
  <c r="Y317" i="1"/>
  <c r="Y265" i="1"/>
  <c r="Y88" i="1"/>
  <c r="Z20" i="1"/>
  <c r="AA20" i="1"/>
  <c r="AA96" i="1"/>
  <c r="Z96" i="1"/>
  <c r="AA103" i="1"/>
  <c r="Y159" i="1"/>
  <c r="Y145" i="1"/>
  <c r="Y109" i="1"/>
  <c r="Y110" i="1"/>
  <c r="Y97" i="1"/>
  <c r="Y255" i="1"/>
  <c r="AA259" i="1"/>
  <c r="Z259" i="1"/>
  <c r="Y327" i="1"/>
  <c r="AA154" i="1"/>
  <c r="Z154" i="1"/>
  <c r="AA250" i="1"/>
  <c r="Z250" i="1"/>
  <c r="AA44" i="1"/>
  <c r="Z44" i="1"/>
  <c r="Y215" i="1"/>
  <c r="Y182" i="1"/>
  <c r="AA34" i="1"/>
  <c r="Z34" i="1"/>
  <c r="Z105" i="1"/>
  <c r="AA105" i="1"/>
  <c r="Y13" i="1"/>
  <c r="Y328" i="1"/>
  <c r="Y77" i="1"/>
  <c r="AA5" i="1"/>
  <c r="Z5" i="1"/>
  <c r="AA165" i="1" l="1"/>
  <c r="Z165" i="1"/>
  <c r="AA79" i="1"/>
  <c r="Z79" i="1"/>
  <c r="Z141" i="1"/>
  <c r="AA141" i="1"/>
  <c r="AA296" i="1"/>
  <c r="Z296" i="1"/>
  <c r="AA69" i="1"/>
  <c r="Z69" i="1"/>
  <c r="Z176" i="1"/>
  <c r="AA176" i="1"/>
  <c r="Z55" i="1"/>
  <c r="AA55" i="1"/>
  <c r="AA297" i="1"/>
  <c r="Z297" i="1"/>
  <c r="AA7" i="1"/>
  <c r="Z7" i="1"/>
  <c r="Z187" i="1"/>
  <c r="AA187" i="1"/>
  <c r="Z80" i="1"/>
  <c r="AA80" i="1"/>
  <c r="Z249" i="1"/>
  <c r="AA249" i="1"/>
  <c r="Z54" i="1"/>
  <c r="AA54" i="1"/>
  <c r="AA175" i="1"/>
  <c r="Z175" i="1"/>
  <c r="AA30" i="1"/>
  <c r="Z30" i="1"/>
  <c r="Z213" i="1"/>
  <c r="AA213" i="1"/>
  <c r="Z138" i="1"/>
  <c r="AA138" i="1"/>
  <c r="AA129" i="1"/>
  <c r="Z129" i="1"/>
  <c r="Z188" i="1"/>
  <c r="AA188" i="1"/>
  <c r="Z8" i="1"/>
  <c r="AA8" i="1"/>
  <c r="Z78" i="1"/>
  <c r="AA153" i="1"/>
  <c r="Z128" i="1"/>
  <c r="Z270" i="1"/>
  <c r="AA237" i="1"/>
  <c r="Z237" i="1"/>
  <c r="Z174" i="1"/>
  <c r="AA174" i="1"/>
  <c r="Z152" i="1"/>
  <c r="AA152" i="1"/>
  <c r="Z177" i="1"/>
  <c r="AA177" i="1"/>
  <c r="AA246" i="1"/>
  <c r="Z246" i="1"/>
  <c r="Z150" i="1"/>
  <c r="AA150" i="1"/>
  <c r="Z67" i="1"/>
  <c r="AA67" i="1"/>
  <c r="Z247" i="1"/>
  <c r="AA247" i="1"/>
  <c r="Z334" i="1"/>
  <c r="AA334" i="1"/>
  <c r="AA333" i="1"/>
  <c r="Z333" i="1"/>
  <c r="Z140" i="1"/>
  <c r="AA140" i="1"/>
  <c r="AA264" i="1"/>
  <c r="Z264" i="1"/>
  <c r="AA32" i="1"/>
  <c r="Z32" i="1"/>
  <c r="AA298" i="1"/>
  <c r="Z298" i="1"/>
  <c r="AA223" i="1"/>
  <c r="Z223" i="1"/>
  <c r="Z234" i="1"/>
  <c r="AA234" i="1"/>
  <c r="Z127" i="1"/>
  <c r="AA127" i="1"/>
  <c r="AA332" i="1"/>
  <c r="Z332" i="1"/>
  <c r="AA57" i="1"/>
  <c r="Z57" i="1"/>
  <c r="Z115" i="1"/>
  <c r="AA115" i="1"/>
  <c r="AA212" i="1"/>
  <c r="Z212" i="1"/>
  <c r="Z117" i="1"/>
  <c r="AA117" i="1"/>
  <c r="AA252" i="1"/>
  <c r="Z252" i="1"/>
  <c r="Z102" i="1"/>
  <c r="AA102" i="1"/>
  <c r="Z107" i="1"/>
  <c r="AA107" i="1"/>
  <c r="Z304" i="1"/>
  <c r="AA304" i="1"/>
  <c r="AA13" i="1"/>
  <c r="Z13" i="1"/>
  <c r="AA23" i="1"/>
  <c r="Z23" i="1"/>
  <c r="AA280" i="1"/>
  <c r="Z280" i="1"/>
  <c r="Z17" i="1"/>
  <c r="AA17" i="1"/>
  <c r="AA88" i="1"/>
  <c r="Z88" i="1"/>
  <c r="Z120" i="1"/>
  <c r="AA120" i="1"/>
  <c r="Z218" i="1"/>
  <c r="AA218" i="1"/>
  <c r="AA278" i="1"/>
  <c r="Z278" i="1"/>
  <c r="Z74" i="1"/>
  <c r="AA74" i="1"/>
  <c r="Z266" i="1"/>
  <c r="AA266" i="1"/>
  <c r="AA49" i="1"/>
  <c r="Z49" i="1"/>
  <c r="AA180" i="1"/>
  <c r="Z180" i="1"/>
  <c r="AA113" i="1"/>
  <c r="Z113" i="1"/>
  <c r="Z214" i="1"/>
  <c r="AA214" i="1"/>
  <c r="Z98" i="1"/>
  <c r="AA98" i="1"/>
  <c r="AA337" i="1"/>
  <c r="Z337" i="1"/>
  <c r="AA243" i="1"/>
  <c r="Z243" i="1"/>
  <c r="Z338" i="1"/>
  <c r="AA338" i="1"/>
  <c r="AA106" i="1"/>
  <c r="Z106" i="1"/>
  <c r="Z182" i="1"/>
  <c r="AA182" i="1"/>
  <c r="Z325" i="1"/>
  <c r="AA325" i="1"/>
  <c r="AA317" i="1"/>
  <c r="Z317" i="1"/>
  <c r="Z220" i="1"/>
  <c r="AA220" i="1"/>
  <c r="AA94" i="1"/>
  <c r="Z94" i="1"/>
  <c r="AA208" i="1"/>
  <c r="Z208" i="1"/>
  <c r="AA76" i="1"/>
  <c r="Z76" i="1"/>
  <c r="AA207" i="1"/>
  <c r="Z207" i="1"/>
  <c r="AA181" i="1"/>
  <c r="Z181" i="1"/>
  <c r="AA64" i="1"/>
  <c r="Z64" i="1"/>
  <c r="AA157" i="1"/>
  <c r="Z157" i="1"/>
  <c r="AA40" i="1"/>
  <c r="Z40" i="1"/>
  <c r="AA111" i="1"/>
  <c r="Z111" i="1"/>
  <c r="AA202" i="1"/>
  <c r="Z202" i="1"/>
  <c r="AA312" i="1"/>
  <c r="Z312" i="1"/>
  <c r="AA65" i="1"/>
  <c r="Z65" i="1"/>
  <c r="Z39" i="1"/>
  <c r="AA39" i="1"/>
  <c r="Z226" i="1"/>
  <c r="AA226" i="1"/>
  <c r="AA110" i="1"/>
  <c r="Z110" i="1"/>
  <c r="AA316" i="1"/>
  <c r="Z316" i="1"/>
  <c r="AA292" i="1"/>
  <c r="Z292" i="1"/>
  <c r="AA324" i="1"/>
  <c r="Z324" i="1"/>
  <c r="Z29" i="1"/>
  <c r="AA29" i="1"/>
  <c r="Z288" i="1"/>
  <c r="AA288" i="1"/>
  <c r="AA109" i="1"/>
  <c r="Z109" i="1"/>
  <c r="AA85" i="1"/>
  <c r="Z85" i="1"/>
  <c r="Z241" i="1"/>
  <c r="AA241" i="1"/>
  <c r="AA145" i="1"/>
  <c r="Z145" i="1"/>
  <c r="Z314" i="1"/>
  <c r="AA314" i="1"/>
  <c r="AA269" i="1"/>
  <c r="Z269" i="1"/>
  <c r="AA233" i="1"/>
  <c r="Z233" i="1"/>
  <c r="Z170" i="1"/>
  <c r="AA170" i="1"/>
  <c r="AA159" i="1"/>
  <c r="Z159" i="1"/>
  <c r="Z256" i="1"/>
  <c r="AA256" i="1"/>
  <c r="Z254" i="1"/>
  <c r="AA254" i="1"/>
  <c r="Z253" i="1"/>
  <c r="AA253" i="1"/>
  <c r="AA339" i="1"/>
  <c r="Z339" i="1"/>
  <c r="AA87" i="1"/>
  <c r="Z87" i="1"/>
  <c r="AA267" i="1"/>
  <c r="Z267" i="1"/>
  <c r="Z291" i="1"/>
  <c r="AA291" i="1"/>
  <c r="AA135" i="1"/>
  <c r="Z135" i="1"/>
  <c r="Z301" i="1"/>
  <c r="AA301" i="1"/>
  <c r="Z173" i="1"/>
  <c r="AA173" i="1"/>
  <c r="AA52" i="1"/>
  <c r="Z52" i="1"/>
  <c r="Z194" i="1"/>
  <c r="AA194" i="1"/>
  <c r="AA62" i="1"/>
  <c r="Z62" i="1"/>
  <c r="AA125" i="1"/>
  <c r="Z125" i="1"/>
  <c r="Z217" i="1"/>
  <c r="AA217" i="1"/>
  <c r="AA133" i="1"/>
  <c r="Z133" i="1"/>
  <c r="AA136" i="1"/>
  <c r="Z136" i="1"/>
  <c r="AA172" i="1"/>
  <c r="Z172" i="1"/>
  <c r="Z95" i="1"/>
  <c r="AA95" i="1"/>
  <c r="AA281" i="1"/>
  <c r="Z281" i="1"/>
  <c r="AA327" i="1"/>
  <c r="Z327" i="1"/>
  <c r="Z268" i="1"/>
  <c r="AA268" i="1"/>
  <c r="AA143" i="1"/>
  <c r="Z143" i="1"/>
  <c r="Z242" i="1"/>
  <c r="AA242" i="1"/>
  <c r="Z340" i="1"/>
  <c r="AA340" i="1"/>
  <c r="AA293" i="1"/>
  <c r="Z293" i="1"/>
  <c r="AA160" i="1"/>
  <c r="Z160" i="1"/>
  <c r="Z155" i="1"/>
  <c r="AA155" i="1"/>
  <c r="AA59" i="1"/>
  <c r="Z59" i="1"/>
  <c r="Z232" i="1"/>
  <c r="AA232" i="1"/>
  <c r="Z77" i="1"/>
  <c r="AA77" i="1"/>
  <c r="AA255" i="1"/>
  <c r="Z255" i="1"/>
  <c r="AA195" i="1"/>
  <c r="Z195" i="1"/>
  <c r="AA108" i="1"/>
  <c r="Z108" i="1"/>
  <c r="AA197" i="1"/>
  <c r="Z197" i="1"/>
  <c r="AA184" i="1"/>
  <c r="Z184" i="1"/>
  <c r="AA60" i="1"/>
  <c r="Z60" i="1"/>
  <c r="Z161" i="1"/>
  <c r="AA161" i="1"/>
  <c r="AA100" i="1"/>
  <c r="Z100" i="1"/>
  <c r="Z257" i="1"/>
  <c r="AA257" i="1"/>
  <c r="AA335" i="1"/>
  <c r="Z335" i="1"/>
  <c r="AA41" i="1"/>
  <c r="Z41" i="1"/>
  <c r="AA12" i="1"/>
  <c r="Z12" i="1"/>
  <c r="Z303" i="1"/>
  <c r="AA303" i="1"/>
  <c r="AA71" i="1"/>
  <c r="Z71" i="1"/>
  <c r="AA131" i="1"/>
  <c r="Z131" i="1"/>
  <c r="Z329" i="1"/>
  <c r="AA329" i="1"/>
  <c r="AA146" i="1"/>
  <c r="Z146" i="1"/>
  <c r="AA27" i="1"/>
  <c r="Z27" i="1"/>
  <c r="AA16" i="1"/>
  <c r="Z16" i="1"/>
  <c r="AA53" i="1"/>
  <c r="Z53" i="1"/>
  <c r="AA244" i="1"/>
  <c r="Z244" i="1"/>
  <c r="AA83" i="1"/>
  <c r="Z83" i="1"/>
  <c r="Z112" i="1"/>
  <c r="AA112" i="1"/>
  <c r="Z193" i="1"/>
  <c r="AA193" i="1"/>
  <c r="Z63" i="1"/>
  <c r="AA63" i="1"/>
  <c r="AA265" i="1"/>
  <c r="Z265" i="1"/>
  <c r="AA38" i="1"/>
  <c r="Z38" i="1"/>
  <c r="AA73" i="1"/>
  <c r="Z73" i="1"/>
  <c r="AA149" i="1"/>
  <c r="Z149" i="1"/>
  <c r="Z37" i="1"/>
  <c r="AA37" i="1"/>
  <c r="Z61" i="1"/>
  <c r="AA61" i="1"/>
  <c r="Z289" i="1"/>
  <c r="AA289" i="1"/>
  <c r="AA215" i="1"/>
  <c r="Z215" i="1"/>
  <c r="AA124" i="1"/>
  <c r="Z124" i="1"/>
  <c r="AA238" i="1"/>
  <c r="Z238" i="1"/>
  <c r="AA134" i="1"/>
  <c r="Z134" i="1"/>
  <c r="AA221" i="1"/>
  <c r="Z221" i="1"/>
  <c r="AA119" i="1"/>
  <c r="Z119" i="1"/>
  <c r="AA300" i="1"/>
  <c r="Z300" i="1"/>
  <c r="AA328" i="1"/>
  <c r="Z328" i="1"/>
  <c r="Z185" i="1"/>
  <c r="AA185" i="1"/>
  <c r="AA287" i="1"/>
  <c r="Z287" i="1"/>
  <c r="Z192" i="1"/>
  <c r="AA192" i="1"/>
  <c r="Z279" i="1"/>
  <c r="AA279" i="1"/>
  <c r="Z231" i="1"/>
  <c r="AA231" i="1"/>
  <c r="AA262" i="1"/>
  <c r="Z262" i="1"/>
  <c r="AA171" i="1"/>
  <c r="Z171" i="1"/>
  <c r="Z72" i="1"/>
  <c r="AA72" i="1"/>
  <c r="AA97" i="1"/>
  <c r="Z97" i="1"/>
  <c r="AA196" i="1"/>
  <c r="Z196" i="1"/>
  <c r="AA51" i="1"/>
  <c r="Z51" i="1"/>
  <c r="AA245" i="1"/>
  <c r="Z245" i="1"/>
  <c r="AA310" i="1"/>
  <c r="Z310" i="1"/>
  <c r="AA101" i="1"/>
  <c r="Z101" i="1"/>
  <c r="AA305" i="1"/>
  <c r="Z305" i="1"/>
  <c r="AA142" i="1"/>
  <c r="Z142" i="1"/>
  <c r="Z28" i="1"/>
  <c r="AA28" i="1"/>
  <c r="Z209" i="1"/>
  <c r="AA209" i="1"/>
  <c r="AA48" i="1"/>
  <c r="Z48" i="1"/>
  <c r="Z148" i="1"/>
  <c r="AA148" i="1"/>
  <c r="Z341" i="1"/>
  <c r="AA341" i="1"/>
</calcChain>
</file>

<file path=xl/sharedStrings.xml><?xml version="1.0" encoding="utf-8"?>
<sst xmlns="http://schemas.openxmlformats.org/spreadsheetml/2006/main" count="1023" uniqueCount="160">
  <si>
    <t>Last Name</t>
  </si>
  <si>
    <t>First Name</t>
  </si>
  <si>
    <t>Expense Type</t>
  </si>
  <si>
    <t>2020 Calendar Year</t>
  </si>
  <si>
    <t>2021 Calendar Year</t>
  </si>
  <si>
    <t>2022 Calendar Year</t>
  </si>
  <si>
    <t>2023 Calendar Year</t>
  </si>
  <si>
    <t>PETER</t>
  </si>
  <si>
    <t>Mileage - Automobile</t>
  </si>
  <si>
    <t>PerDiem-Legislative Ovrngt</t>
  </si>
  <si>
    <t>Tolls paid</t>
  </si>
  <si>
    <t>THOMAS</t>
  </si>
  <si>
    <t>GEORGE</t>
  </si>
  <si>
    <t>Commercial Air Travel</t>
  </si>
  <si>
    <t>Conference/Trainings</t>
  </si>
  <si>
    <t>Mass Transit</t>
  </si>
  <si>
    <t>Taxi / Car Service</t>
  </si>
  <si>
    <t>Train Tickets</t>
  </si>
  <si>
    <t>JOSEPH</t>
  </si>
  <si>
    <t>WILLIAM</t>
  </si>
  <si>
    <t>Parking Fees</t>
  </si>
  <si>
    <t>BRIAN</t>
  </si>
  <si>
    <t>MICHAEL</t>
  </si>
  <si>
    <t>KENNETH</t>
  </si>
  <si>
    <t>Misc Non-Taxable Travel Exp</t>
  </si>
  <si>
    <t>DAVID</t>
  </si>
  <si>
    <t>CHRISTOPHER</t>
  </si>
  <si>
    <t>PATRICK</t>
  </si>
  <si>
    <t>KEVIN</t>
  </si>
  <si>
    <t>ROBERT</t>
  </si>
  <si>
    <t>Vehicle Rental</t>
  </si>
  <si>
    <t>STEVEN</t>
  </si>
  <si>
    <t>ANTHONY</t>
  </si>
  <si>
    <t>SIMCHA</t>
  </si>
  <si>
    <t>PATRICIA</t>
  </si>
  <si>
    <t>FERNANDEZ</t>
  </si>
  <si>
    <t>NATHALIA</t>
  </si>
  <si>
    <t>FITZPATRICK</t>
  </si>
  <si>
    <t>ANDREW</t>
  </si>
  <si>
    <t>JESSICA</t>
  </si>
  <si>
    <t>RICHARD</t>
  </si>
  <si>
    <t>PAMELA</t>
  </si>
  <si>
    <t>JACKSON</t>
  </si>
  <si>
    <t>MARK</t>
  </si>
  <si>
    <t>ANNA</t>
  </si>
  <si>
    <t>JOHN</t>
  </si>
  <si>
    <t>JENNIFER</t>
  </si>
  <si>
    <t>DANIEL</t>
  </si>
  <si>
    <t>PHILIP</t>
  </si>
  <si>
    <t>PALUMBO</t>
  </si>
  <si>
    <t>JAMES</t>
  </si>
  <si>
    <t>RAMOS</t>
  </si>
  <si>
    <t>RIVERA</t>
  </si>
  <si>
    <t>JOSE</t>
  </si>
  <si>
    <t>RYAN</t>
  </si>
  <si>
    <t>SEAN</t>
  </si>
  <si>
    <t>STEC</t>
  </si>
  <si>
    <t>WALCZYK</t>
  </si>
  <si>
    <t>MONICA</t>
  </si>
  <si>
    <t>ADDABBO</t>
  </si>
  <si>
    <t>PerDiem- Legislative Day</t>
  </si>
  <si>
    <t>AKSHAR</t>
  </si>
  <si>
    <t>FREDERICK</t>
  </si>
  <si>
    <t>BAILEY</t>
  </si>
  <si>
    <t>JAMAAL</t>
  </si>
  <si>
    <t>BENJAMIN</t>
  </si>
  <si>
    <t>BIAGGI</t>
  </si>
  <si>
    <t>ALESSANDRA</t>
  </si>
  <si>
    <t>BORRELLO</t>
  </si>
  <si>
    <t>BOYLE</t>
  </si>
  <si>
    <t>BRESLIN</t>
  </si>
  <si>
    <t>NEIL</t>
  </si>
  <si>
    <t>BROOKS</t>
  </si>
  <si>
    <t>CARLUCCI</t>
  </si>
  <si>
    <t>CHU</t>
  </si>
  <si>
    <t>I WEN</t>
  </si>
  <si>
    <t>CLEARE</t>
  </si>
  <si>
    <t>CORDELL</t>
  </si>
  <si>
    <t>COMRIE</t>
  </si>
  <si>
    <t>LEROY</t>
  </si>
  <si>
    <t>FELDER</t>
  </si>
  <si>
    <t>FLANAGAN</t>
  </si>
  <si>
    <t>FUNKE</t>
  </si>
  <si>
    <t>GALLIVAN</t>
  </si>
  <si>
    <t>GAUGHRAN</t>
  </si>
  <si>
    <t>GIANARIS</t>
  </si>
  <si>
    <t>GONZALEZ</t>
  </si>
  <si>
    <t>KRISTEN</t>
  </si>
  <si>
    <t>GOUNARDES</t>
  </si>
  <si>
    <t>GRIFFO</t>
  </si>
  <si>
    <t>HARCKHAM</t>
  </si>
  <si>
    <t>HELMING</t>
  </si>
  <si>
    <t>HOYLMAN-SIGAL</t>
  </si>
  <si>
    <t>BRAD</t>
  </si>
  <si>
    <t>JACOBS</t>
  </si>
  <si>
    <t>JORDAN</t>
  </si>
  <si>
    <t>DAPHNE</t>
  </si>
  <si>
    <t>KAMINSKY</t>
  </si>
  <si>
    <t>TODD</t>
  </si>
  <si>
    <t>KAPLAN</t>
  </si>
  <si>
    <t>KAVANAGH</t>
  </si>
  <si>
    <t>KENNEDY</t>
  </si>
  <si>
    <t>TIMOTHY</t>
  </si>
  <si>
    <t>KRUEGER</t>
  </si>
  <si>
    <t>ELIZABETH</t>
  </si>
  <si>
    <t>LANZA</t>
  </si>
  <si>
    <t>LAVALLE</t>
  </si>
  <si>
    <t>LITTLE</t>
  </si>
  <si>
    <t>LIU</t>
  </si>
  <si>
    <t>MANNION</t>
  </si>
  <si>
    <t>MARTINEZ</t>
  </si>
  <si>
    <t>MARTINS</t>
  </si>
  <si>
    <t>JOAQUIM</t>
  </si>
  <si>
    <t>MAY</t>
  </si>
  <si>
    <t>SUSAN</t>
  </si>
  <si>
    <t>MAYER</t>
  </si>
  <si>
    <t>SHELLEY</t>
  </si>
  <si>
    <t>METZGER</t>
  </si>
  <si>
    <t>MONTGOMERY</t>
  </si>
  <si>
    <t>VELMANETTE</t>
  </si>
  <si>
    <t>MURRAY</t>
  </si>
  <si>
    <t>LEONARD</t>
  </si>
  <si>
    <t>MYRIE</t>
  </si>
  <si>
    <t>ZELLNOR</t>
  </si>
  <si>
    <t>PerDiem-Recpted Day Dinner</t>
  </si>
  <si>
    <t>O'MARA</t>
  </si>
  <si>
    <t>ORTT</t>
  </si>
  <si>
    <t>PARKER</t>
  </si>
  <si>
    <t>PERSAUD</t>
  </si>
  <si>
    <t>ROXANNE</t>
  </si>
  <si>
    <t>RANZENHOFER</t>
  </si>
  <si>
    <t>RHOADS</t>
  </si>
  <si>
    <t>RITCHIE</t>
  </si>
  <si>
    <t>ROBACH</t>
  </si>
  <si>
    <t>ROLISON</t>
  </si>
  <si>
    <t>SALAZAR</t>
  </si>
  <si>
    <t>JULIA</t>
  </si>
  <si>
    <t>SANDERS</t>
  </si>
  <si>
    <t>Recpted Lodging</t>
  </si>
  <si>
    <t>SAVINO</t>
  </si>
  <si>
    <t>DIANE</t>
  </si>
  <si>
    <t>SEPULVEDA</t>
  </si>
  <si>
    <t>LUIS</t>
  </si>
  <si>
    <t>Fuel for Travel</t>
  </si>
  <si>
    <t>SERRANO</t>
  </si>
  <si>
    <t>SEWARD</t>
  </si>
  <si>
    <t>SKOUFIS</t>
  </si>
  <si>
    <t>SPANTON</t>
  </si>
  <si>
    <t>STAVISKY</t>
  </si>
  <si>
    <t>TOBY</t>
  </si>
  <si>
    <t>STEWART-COUSINS</t>
  </si>
  <si>
    <t>ANDREA</t>
  </si>
  <si>
    <t>WEBB</t>
  </si>
  <si>
    <t>LEA</t>
  </si>
  <si>
    <t>WEBER</t>
  </si>
  <si>
    <t>Senate Travel and Expense Summary</t>
  </si>
  <si>
    <t>Total Travel and Non Travel Expenses Paid in Calendar Years 2020 through June 30, 2024</t>
  </si>
  <si>
    <t>2024 Calendar Year through June 30, 2024</t>
  </si>
  <si>
    <t>The data in this spreadsheet contain all travel and non-travel expenses incurred by Senate members and processed through the travel and expense component of the Statewide Financial System (SFS).  Non-travel expenses (e.g. office supplies and furnishings) are generally processed under the bulkload (non-tax) expense type for expenses paid for by a member and reimbursed by the State.  When responding to request about travel and non-travel expense payments made on or after April 1, 2012, the Office of the State Comptroller reports the information that State agencies electronically submit to the SFS.  Paper vouchers formerly captured this information and were discontinued on April 1, 2012.  State agencies keep any additional documentation supporting the payment consistent with the State's record retention schedule.  For more information about expense types, see the Guide to Financial Operations.</t>
  </si>
  <si>
    <t>Each member of the legislature is eligible to receive payment of actual and necessary expenses for travel to and from Albany not more than once each week while the legislature is in session (NYS Constitution Article III, Sec.1(6)) and a full or partial per diem equivalent to the most recent federal per diem rates published by the general services administration (http://www.gsa.gov/portal/content/104877) in accordance with subdivision 2 section 5 of the Legislative Law for the time in which the member was in travel status in the performance of his or her duties. A per diem is an allowance for lodging, meals and incidentals expenses.  When the legislature is not in session, members are eligible for reimbursement for travel and full or partial per diem allowances when traveling on legislative business pursuant to policies set forth by the speaker of the Assembly and the temporary president of the Senate for their respective bodies. (Legislative Law Sec. 5.2(a))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</si>
</sst>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font>
    <font>
      <b/>
      <sz val="11"/>
      <color theme="1"/>
      <name val="Calibri"/>
      <family val="2"/>
    </font>
    <font>
      <b/>
      <sz val="11"/>
      <color rgb="FF000000"/>
      <name val="Calibri"/>
      <family val="2"/>
    </font>
    <font>
      <u/>
      <sz val="11"/>
      <color theme="10"/>
      <name val="Calibri"/>
      <family val="2"/>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0" borderId="0" xfId="0" applyFont="1" applyAlignment="1">
      <alignment horizontal="center"/>
    </xf>
    <xf numFmtId="164" fontId="1" fillId="0" borderId="0" xfId="0" applyNumberFormat="1" applyFont="1" applyAlignment="1">
      <alignment horizontal="center"/>
    </xf>
    <xf numFmtId="0" fontId="2" fillId="0" borderId="0" xfId="0" applyFont="1"/>
    <xf numFmtId="164" fontId="0" fillId="0" borderId="0" xfId="0" applyNumberFormat="1"/>
    <xf numFmtId="0" fontId="1" fillId="0" borderId="0" xfId="0" applyFont="1"/>
    <xf numFmtId="0" fontId="4" fillId="0" borderId="0" xfId="1" applyFont="1" applyAlignment="1">
      <alignment horizontal="left" vertical="top" wrapText="1"/>
    </xf>
    <xf numFmtId="0" fontId="4" fillId="0" borderId="0" xfId="1"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Knowledge%20Management\Data%20Requests\Reading%20Rooms\Legislative%20Reading%20Room\MR%2007-25-2024%20-%20Reading%20Room\04-15-2024-senate-expenses.xlsx" TargetMode="External"/><Relationship Id="rId1" Type="http://schemas.openxmlformats.org/officeDocument/2006/relationships/externalLinkPath" Target="file:///M:\Knowledge%20Management\Data%20Requests\Reading%20Rooms\Legislative%20Reading%20Room\MR%2007-25-2024%20-%20Reading%20Room\04-15-2024-senate-expen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nate"/>
    </sheetNames>
    <sheetDataSet>
      <sheetData sheetId="0">
        <row r="4">
          <cell r="D4" t="str">
            <v>2020 Calendar Year</v>
          </cell>
          <cell r="E4" t="str">
            <v>2021 Calendar Year</v>
          </cell>
          <cell r="F4" t="str">
            <v>2022 Calendar Year</v>
          </cell>
          <cell r="G4" t="str">
            <v>2023 Calendar Year</v>
          </cell>
          <cell r="H4" t="str">
            <v>2024 Calendar Year through March 31, 2024</v>
          </cell>
        </row>
        <row r="5">
          <cell r="E5">
            <v>666.8</v>
          </cell>
          <cell r="I5" t="str">
            <v>ADDABBOJOSEPHCommercial Air Travel</v>
          </cell>
        </row>
        <row r="6">
          <cell r="D6">
            <v>3632.08</v>
          </cell>
          <cell r="E6">
            <v>3836.5</v>
          </cell>
          <cell r="F6">
            <v>4310.32</v>
          </cell>
          <cell r="G6">
            <v>5864.6</v>
          </cell>
          <cell r="H6">
            <v>2427.15</v>
          </cell>
          <cell r="I6" t="str">
            <v>ADDABBOJOSEPHMileage - Automobile</v>
          </cell>
        </row>
        <row r="7">
          <cell r="D7">
            <v>1159</v>
          </cell>
          <cell r="E7">
            <v>1381</v>
          </cell>
          <cell r="F7">
            <v>1518</v>
          </cell>
          <cell r="G7">
            <v>1996</v>
          </cell>
          <cell r="H7">
            <v>759</v>
          </cell>
          <cell r="I7" t="str">
            <v>ADDABBOJOSEPHPerDiem- Legislative Day</v>
          </cell>
        </row>
        <row r="8">
          <cell r="D8">
            <v>4752</v>
          </cell>
          <cell r="E8">
            <v>3858</v>
          </cell>
          <cell r="F8">
            <v>8049</v>
          </cell>
          <cell r="G8">
            <v>8601</v>
          </cell>
          <cell r="H8">
            <v>3294</v>
          </cell>
          <cell r="I8" t="str">
            <v>ADDABBOJOSEPHPerDiem-Legislative Ovrngt</v>
          </cell>
        </row>
        <row r="9">
          <cell r="E9">
            <v>130</v>
          </cell>
          <cell r="I9" t="str">
            <v>ADDABBOJOSEPHTaxi / Car Service</v>
          </cell>
        </row>
        <row r="10">
          <cell r="D10">
            <v>466.08</v>
          </cell>
          <cell r="E10">
            <v>468.17</v>
          </cell>
          <cell r="F10">
            <v>485.9</v>
          </cell>
          <cell r="G10">
            <v>758.23</v>
          </cell>
          <cell r="H10">
            <v>320.7</v>
          </cell>
          <cell r="I10" t="str">
            <v>ADDABBOJOSEPHTolls paid</v>
          </cell>
        </row>
        <row r="11">
          <cell r="D11">
            <v>1933.2</v>
          </cell>
          <cell r="E11">
            <v>1209.5999999999999</v>
          </cell>
          <cell r="F11">
            <v>1825.2</v>
          </cell>
          <cell r="I11" t="str">
            <v>AKSHARFREDERICKMileage - Automobile</v>
          </cell>
        </row>
        <row r="12">
          <cell r="D12">
            <v>2074</v>
          </cell>
          <cell r="E12">
            <v>610</v>
          </cell>
          <cell r="F12">
            <v>1242</v>
          </cell>
          <cell r="I12" t="str">
            <v>AKSHARFREDERICKPerDiem- Legislative Day</v>
          </cell>
        </row>
        <row r="13">
          <cell r="D13">
            <v>176</v>
          </cell>
          <cell r="I13" t="str">
            <v>AKSHARFREDERICKPerDiem-Legislative Ovrngt</v>
          </cell>
        </row>
        <row r="14">
          <cell r="D14">
            <v>2242.5</v>
          </cell>
          <cell r="E14">
            <v>1512</v>
          </cell>
          <cell r="F14">
            <v>3815.5</v>
          </cell>
          <cell r="G14">
            <v>4510.5</v>
          </cell>
          <cell r="H14">
            <v>2211</v>
          </cell>
          <cell r="I14" t="str">
            <v>BAILEYJAMAALMileage - Automobile</v>
          </cell>
        </row>
        <row r="15">
          <cell r="D15">
            <v>854</v>
          </cell>
          <cell r="E15">
            <v>565</v>
          </cell>
          <cell r="F15">
            <v>1380</v>
          </cell>
          <cell r="G15">
            <v>1656</v>
          </cell>
          <cell r="H15">
            <v>759</v>
          </cell>
          <cell r="I15" t="str">
            <v>BAILEYJAMAALPerDiem- Legislative Day</v>
          </cell>
        </row>
        <row r="16">
          <cell r="D16">
            <v>5456</v>
          </cell>
          <cell r="E16">
            <v>2641</v>
          </cell>
          <cell r="F16">
            <v>8219</v>
          </cell>
          <cell r="G16">
            <v>8967</v>
          </cell>
          <cell r="H16">
            <v>4575</v>
          </cell>
          <cell r="I16" t="str">
            <v>BAILEYJAMAALPerDiem-Legislative Ovrngt</v>
          </cell>
        </row>
        <row r="17">
          <cell r="D17">
            <v>2090.7600000000002</v>
          </cell>
          <cell r="E17">
            <v>1701.35</v>
          </cell>
          <cell r="I17" t="str">
            <v>BENJAMINBRIANMileage - Automobile</v>
          </cell>
        </row>
        <row r="18">
          <cell r="D18">
            <v>793</v>
          </cell>
          <cell r="E18">
            <v>610</v>
          </cell>
          <cell r="I18" t="str">
            <v>BENJAMINBRIANPerDiem- Legislative Day</v>
          </cell>
        </row>
        <row r="19">
          <cell r="D19">
            <v>6864</v>
          </cell>
          <cell r="E19">
            <v>6125</v>
          </cell>
          <cell r="I19" t="str">
            <v>BENJAMINBRIANPerDiem-Legislative Ovrngt</v>
          </cell>
        </row>
        <row r="20">
          <cell r="D20">
            <v>40.96</v>
          </cell>
          <cell r="I20" t="str">
            <v>BENJAMINBRIANTolls paid</v>
          </cell>
        </row>
        <row r="21">
          <cell r="D21">
            <v>507.15</v>
          </cell>
          <cell r="E21">
            <v>823.2</v>
          </cell>
          <cell r="F21">
            <v>1031.94</v>
          </cell>
          <cell r="G21">
            <v>157.5</v>
          </cell>
          <cell r="I21" t="str">
            <v>BIAGGIALESSANDRAMileage - Automobile</v>
          </cell>
        </row>
        <row r="22">
          <cell r="D22">
            <v>671</v>
          </cell>
          <cell r="E22">
            <v>427</v>
          </cell>
          <cell r="F22">
            <v>414</v>
          </cell>
          <cell r="G22">
            <v>69</v>
          </cell>
          <cell r="I22" t="str">
            <v>BIAGGIALESSANDRAPerDiem- Legislative Day</v>
          </cell>
        </row>
        <row r="23">
          <cell r="D23">
            <v>4224</v>
          </cell>
          <cell r="E23">
            <v>1050</v>
          </cell>
          <cell r="F23">
            <v>183</v>
          </cell>
          <cell r="I23" t="str">
            <v>BIAGGIALESSANDRAPerDiem-Legislative Ovrngt</v>
          </cell>
        </row>
        <row r="24">
          <cell r="D24">
            <v>10.5</v>
          </cell>
          <cell r="I24" t="str">
            <v>BIAGGIALESSANDRATolls paid</v>
          </cell>
        </row>
        <row r="25">
          <cell r="D25">
            <v>796</v>
          </cell>
          <cell r="I25" t="str">
            <v>BIAGGIALESSANDRATrain Tickets</v>
          </cell>
        </row>
        <row r="26">
          <cell r="G26">
            <v>327.8</v>
          </cell>
          <cell r="I26" t="str">
            <v>BORRELLOGEORGECommercial Air Travel</v>
          </cell>
        </row>
        <row r="27">
          <cell r="D27">
            <v>8514</v>
          </cell>
          <cell r="E27">
            <v>11193.28</v>
          </cell>
          <cell r="F27">
            <v>8482.14</v>
          </cell>
          <cell r="G27">
            <v>10459.049999999999</v>
          </cell>
          <cell r="H27">
            <v>4035.41</v>
          </cell>
          <cell r="I27" t="str">
            <v>BORRELLOGEORGEMileage - Automobile</v>
          </cell>
        </row>
        <row r="28">
          <cell r="D28">
            <v>59</v>
          </cell>
          <cell r="I28" t="str">
            <v>BORRELLOGEORGEMisc Non-Taxable Travel Exp</v>
          </cell>
        </row>
        <row r="29">
          <cell r="D29">
            <v>100.19</v>
          </cell>
          <cell r="E29">
            <v>360</v>
          </cell>
          <cell r="F29">
            <v>133.04</v>
          </cell>
          <cell r="I29" t="str">
            <v>BORRELLOGEORGEParking Fees</v>
          </cell>
        </row>
        <row r="30">
          <cell r="D30">
            <v>1438</v>
          </cell>
          <cell r="E30">
            <v>1967</v>
          </cell>
          <cell r="F30">
            <v>1597</v>
          </cell>
          <cell r="G30">
            <v>1794</v>
          </cell>
          <cell r="H30">
            <v>690</v>
          </cell>
          <cell r="I30" t="str">
            <v>BORRELLOGEORGEPerDiem- Legislative Day</v>
          </cell>
        </row>
        <row r="31">
          <cell r="D31">
            <v>9253</v>
          </cell>
          <cell r="E31">
            <v>15827</v>
          </cell>
          <cell r="F31">
            <v>12260</v>
          </cell>
          <cell r="G31">
            <v>13051</v>
          </cell>
          <cell r="H31">
            <v>4575</v>
          </cell>
          <cell r="I31" t="str">
            <v>BORRELLOGEORGEPerDiem-Legislative Ovrngt</v>
          </cell>
        </row>
        <row r="32">
          <cell r="G32">
            <v>122.3</v>
          </cell>
          <cell r="I32" t="str">
            <v>BORRELLOGEORGETaxi / Car Service</v>
          </cell>
        </row>
        <row r="33">
          <cell r="D33">
            <v>396.57</v>
          </cell>
          <cell r="E33">
            <v>630.53</v>
          </cell>
          <cell r="F33">
            <v>451.18</v>
          </cell>
          <cell r="G33">
            <v>352.69</v>
          </cell>
          <cell r="H33">
            <v>135.63</v>
          </cell>
          <cell r="I33" t="str">
            <v>BORRELLOGEORGETolls paid</v>
          </cell>
        </row>
        <row r="34">
          <cell r="D34">
            <v>2532</v>
          </cell>
          <cell r="E34">
            <v>3820</v>
          </cell>
          <cell r="F34">
            <v>3284</v>
          </cell>
          <cell r="I34" t="str">
            <v>BOYLEPHILIPMileage - Automobile</v>
          </cell>
        </row>
        <row r="35">
          <cell r="E35">
            <v>52.75</v>
          </cell>
          <cell r="I35" t="str">
            <v>BOYLEPHILIPMisc Non-Taxable Travel Exp</v>
          </cell>
        </row>
        <row r="36">
          <cell r="D36">
            <v>671</v>
          </cell>
          <cell r="E36">
            <v>1220</v>
          </cell>
          <cell r="F36">
            <v>1173</v>
          </cell>
          <cell r="I36" t="str">
            <v>BOYLEPHILIPPerDiem- Legislative Day</v>
          </cell>
        </row>
        <row r="37">
          <cell r="D37">
            <v>5104</v>
          </cell>
          <cell r="E37">
            <v>7700</v>
          </cell>
          <cell r="F37">
            <v>8601</v>
          </cell>
          <cell r="I37" t="str">
            <v>BOYLEPHILIPPerDiem-Legislative Ovrngt</v>
          </cell>
        </row>
        <row r="38">
          <cell r="E38">
            <v>64.11</v>
          </cell>
          <cell r="I38" t="str">
            <v>BOYLEPHILIPTaxi / Car Service</v>
          </cell>
        </row>
        <row r="39">
          <cell r="D39">
            <v>296.95</v>
          </cell>
          <cell r="E39">
            <v>331.3</v>
          </cell>
          <cell r="F39">
            <v>393.14</v>
          </cell>
          <cell r="I39" t="str">
            <v>BOYLEPHILIPTolls paid</v>
          </cell>
        </row>
        <row r="40">
          <cell r="E40">
            <v>126</v>
          </cell>
          <cell r="I40" t="str">
            <v>BOYLEPHILIPTrain Tickets</v>
          </cell>
        </row>
        <row r="41">
          <cell r="D41">
            <v>325</v>
          </cell>
          <cell r="I41" t="str">
            <v>BRESLINNEILConference/Trainings</v>
          </cell>
        </row>
        <row r="42">
          <cell r="E42">
            <v>202.16</v>
          </cell>
          <cell r="G42">
            <v>104.8</v>
          </cell>
          <cell r="I42" t="str">
            <v>BRESLINNEILMileage - Automobile</v>
          </cell>
        </row>
        <row r="43">
          <cell r="E43">
            <v>162</v>
          </cell>
          <cell r="I43" t="str">
            <v>BRESLINNEILParking Fees</v>
          </cell>
        </row>
        <row r="44">
          <cell r="E44">
            <v>71</v>
          </cell>
          <cell r="G44">
            <v>59</v>
          </cell>
          <cell r="I44" t="str">
            <v>BRESLINNEILPerDiem- Legislative Day</v>
          </cell>
        </row>
        <row r="45">
          <cell r="E45">
            <v>977</v>
          </cell>
          <cell r="G45">
            <v>332</v>
          </cell>
          <cell r="I45" t="str">
            <v>BRESLINNEILPerDiem-Legislative Ovrngt</v>
          </cell>
        </row>
        <row r="46">
          <cell r="E46">
            <v>5.74</v>
          </cell>
          <cell r="I46" t="str">
            <v>BRESLINNEILTolls paid</v>
          </cell>
        </row>
        <row r="47">
          <cell r="D47">
            <v>207</v>
          </cell>
          <cell r="I47" t="str">
            <v>BROOKSJOHNMileage - Automobile</v>
          </cell>
        </row>
        <row r="48">
          <cell r="D48">
            <v>549</v>
          </cell>
          <cell r="I48" t="str">
            <v>BROOKSJOHNPerDiem- Legislative Day</v>
          </cell>
        </row>
        <row r="49">
          <cell r="D49">
            <v>4928</v>
          </cell>
          <cell r="I49" t="str">
            <v>BROOKSJOHNPerDiem-Legislative Ovrngt</v>
          </cell>
        </row>
        <row r="50">
          <cell r="D50">
            <v>324.60000000000002</v>
          </cell>
          <cell r="I50" t="str">
            <v>CARLUCCIDAVIDCommercial Air Travel</v>
          </cell>
        </row>
        <row r="51">
          <cell r="D51">
            <v>400</v>
          </cell>
          <cell r="I51" t="str">
            <v>CARLUCCIDAVIDConference/Trainings</v>
          </cell>
        </row>
        <row r="52">
          <cell r="D52">
            <v>2173.5</v>
          </cell>
          <cell r="E52">
            <v>310.5</v>
          </cell>
          <cell r="I52" t="str">
            <v>CARLUCCIDAVIDMileage - Automobile</v>
          </cell>
        </row>
        <row r="53">
          <cell r="D53">
            <v>913</v>
          </cell>
          <cell r="E53">
            <v>122</v>
          </cell>
          <cell r="I53" t="str">
            <v>CARLUCCIDAVIDPerDiem- Legislative Day</v>
          </cell>
        </row>
        <row r="54">
          <cell r="D54">
            <v>6141.6</v>
          </cell>
          <cell r="I54" t="str">
            <v>CARLUCCIDAVIDPerDiem-Legislative Ovrngt</v>
          </cell>
        </row>
        <row r="55">
          <cell r="G55">
            <v>5567.5</v>
          </cell>
          <cell r="H55">
            <v>1936.3</v>
          </cell>
          <cell r="I55" t="str">
            <v>CHUI WENMileage - Automobile</v>
          </cell>
        </row>
        <row r="56">
          <cell r="G56">
            <v>1725</v>
          </cell>
          <cell r="H56">
            <v>621</v>
          </cell>
          <cell r="I56" t="str">
            <v>CHUI WENPerDiem- Legislative Day</v>
          </cell>
        </row>
        <row r="57">
          <cell r="G57">
            <v>10797</v>
          </cell>
          <cell r="H57">
            <v>3477</v>
          </cell>
          <cell r="I57" t="str">
            <v>CHUI WENPerDiem-Legislative Ovrngt</v>
          </cell>
        </row>
        <row r="58">
          <cell r="G58">
            <v>1251.8699999999999</v>
          </cell>
          <cell r="H58">
            <v>399.36</v>
          </cell>
          <cell r="I58" t="str">
            <v>CHUI WENTolls paid</v>
          </cell>
        </row>
        <row r="59">
          <cell r="F59">
            <v>1518</v>
          </cell>
          <cell r="G59">
            <v>1863</v>
          </cell>
          <cell r="H59">
            <v>966</v>
          </cell>
          <cell r="I59" t="str">
            <v>CLEARECORDELLPerDiem- Legislative Day</v>
          </cell>
        </row>
        <row r="60">
          <cell r="F60">
            <v>8418</v>
          </cell>
          <cell r="G60">
            <v>8784</v>
          </cell>
          <cell r="H60">
            <v>4209</v>
          </cell>
          <cell r="I60" t="str">
            <v>CLEARECORDELLPerDiem-Legislative Ovrngt</v>
          </cell>
        </row>
        <row r="61">
          <cell r="F61">
            <v>121.62</v>
          </cell>
          <cell r="G61">
            <v>210.81</v>
          </cell>
          <cell r="H61">
            <v>256.13</v>
          </cell>
          <cell r="I61" t="str">
            <v>CLEARECORDELLTaxi / Car Service</v>
          </cell>
        </row>
        <row r="62">
          <cell r="F62">
            <v>455</v>
          </cell>
          <cell r="G62">
            <v>275</v>
          </cell>
          <cell r="H62">
            <v>329</v>
          </cell>
          <cell r="I62" t="str">
            <v>CLEARECORDELLTrain Tickets</v>
          </cell>
        </row>
        <row r="63">
          <cell r="D63">
            <v>2421.9</v>
          </cell>
          <cell r="E63">
            <v>1620.64</v>
          </cell>
          <cell r="F63">
            <v>758.16</v>
          </cell>
          <cell r="G63">
            <v>4684.5600000000004</v>
          </cell>
          <cell r="H63">
            <v>1989.9</v>
          </cell>
          <cell r="I63" t="str">
            <v>COMRIELEROYMileage - Automobile</v>
          </cell>
        </row>
        <row r="64">
          <cell r="D64">
            <v>793</v>
          </cell>
          <cell r="E64">
            <v>575</v>
          </cell>
          <cell r="F64">
            <v>276</v>
          </cell>
          <cell r="G64">
            <v>1518</v>
          </cell>
          <cell r="H64">
            <v>621</v>
          </cell>
          <cell r="I64" t="str">
            <v>COMRIELEROYPerDiem- Legislative Day</v>
          </cell>
        </row>
        <row r="65">
          <cell r="D65">
            <v>8272</v>
          </cell>
          <cell r="E65">
            <v>4457</v>
          </cell>
          <cell r="F65">
            <v>1830</v>
          </cell>
          <cell r="G65">
            <v>13542</v>
          </cell>
          <cell r="H65">
            <v>5490</v>
          </cell>
          <cell r="I65" t="str">
            <v>COMRIELEROYPerDiem-Legislative Ovrngt</v>
          </cell>
        </row>
        <row r="66">
          <cell r="D66">
            <v>384.97</v>
          </cell>
          <cell r="E66">
            <v>284.27999999999997</v>
          </cell>
          <cell r="F66">
            <v>104.61</v>
          </cell>
          <cell r="G66">
            <v>755.06</v>
          </cell>
          <cell r="H66">
            <v>321.85000000000002</v>
          </cell>
          <cell r="I66" t="str">
            <v>COMRIELEROYTolls paid</v>
          </cell>
        </row>
        <row r="67">
          <cell r="E67">
            <v>181.44</v>
          </cell>
          <cell r="I67" t="str">
            <v>FELDERSIMCHAMileage - Automobile</v>
          </cell>
        </row>
        <row r="68">
          <cell r="D68">
            <v>488</v>
          </cell>
          <cell r="E68">
            <v>61</v>
          </cell>
          <cell r="G68">
            <v>1449</v>
          </cell>
          <cell r="H68">
            <v>759</v>
          </cell>
          <cell r="I68" t="str">
            <v>FELDERSIMCHAPerDiem- Legislative Day</v>
          </cell>
        </row>
        <row r="69">
          <cell r="D69">
            <v>2640</v>
          </cell>
          <cell r="G69">
            <v>5673</v>
          </cell>
          <cell r="H69">
            <v>3660</v>
          </cell>
          <cell r="I69" t="str">
            <v>FELDERSIMCHAPerDiem-Legislative Ovrngt</v>
          </cell>
        </row>
        <row r="70">
          <cell r="D70">
            <v>26.71</v>
          </cell>
          <cell r="G70">
            <v>46.01</v>
          </cell>
          <cell r="H70">
            <v>11.95</v>
          </cell>
          <cell r="I70" t="str">
            <v>FELDERSIMCHATaxi / Car Service</v>
          </cell>
        </row>
        <row r="71">
          <cell r="D71">
            <v>469</v>
          </cell>
          <cell r="G71">
            <v>1259</v>
          </cell>
          <cell r="H71">
            <v>585</v>
          </cell>
          <cell r="I71" t="str">
            <v>FELDERSIMCHATrain Tickets</v>
          </cell>
        </row>
        <row r="72">
          <cell r="G72">
            <v>4601.58</v>
          </cell>
          <cell r="H72">
            <v>2211</v>
          </cell>
          <cell r="I72" t="str">
            <v>FERNANDEZNATHALIAMileage - Automobile</v>
          </cell>
        </row>
        <row r="73">
          <cell r="G73">
            <v>1789</v>
          </cell>
          <cell r="H73">
            <v>828</v>
          </cell>
          <cell r="I73" t="str">
            <v>FERNANDEZNATHALIAPerDiem- Legislative Day</v>
          </cell>
        </row>
        <row r="74">
          <cell r="G74">
            <v>11941</v>
          </cell>
          <cell r="H74">
            <v>5124</v>
          </cell>
          <cell r="I74" t="str">
            <v>FERNANDEZNATHALIAPerDiem-Legislative Ovrngt</v>
          </cell>
        </row>
        <row r="75">
          <cell r="G75">
            <v>228.15</v>
          </cell>
          <cell r="H75">
            <v>123.24</v>
          </cell>
          <cell r="I75" t="str">
            <v>FERNANDEZNATHALIATolls paid</v>
          </cell>
        </row>
        <row r="76">
          <cell r="G76">
            <v>4899.3999999999996</v>
          </cell>
          <cell r="H76">
            <v>2505.8000000000002</v>
          </cell>
          <cell r="I76" t="str">
            <v>FITZPATRICKPATRICIAMileage - Automobile</v>
          </cell>
        </row>
        <row r="77">
          <cell r="G77">
            <v>1518</v>
          </cell>
          <cell r="H77">
            <v>759</v>
          </cell>
          <cell r="I77" t="str">
            <v>FITZPATRICKPATRICIAPerDiem- Legislative Day</v>
          </cell>
        </row>
        <row r="78">
          <cell r="G78">
            <v>7686</v>
          </cell>
          <cell r="H78">
            <v>3477</v>
          </cell>
          <cell r="I78" t="str">
            <v>FITZPATRICKPATRICIAPerDiem-Legislative Ovrngt</v>
          </cell>
        </row>
        <row r="79">
          <cell r="G79">
            <v>593.66</v>
          </cell>
          <cell r="H79">
            <v>306.3</v>
          </cell>
          <cell r="I79" t="str">
            <v>FITZPATRICKPATRICIATolls paid</v>
          </cell>
        </row>
        <row r="80">
          <cell r="D80">
            <v>3919.86</v>
          </cell>
          <cell r="I80" t="str">
            <v>FLANAGANJOHNMileage - Automobile</v>
          </cell>
        </row>
        <row r="81">
          <cell r="D81">
            <v>1098</v>
          </cell>
          <cell r="I81" t="str">
            <v>FLANAGANJOHNPerDiem- Legislative Day</v>
          </cell>
        </row>
        <row r="82">
          <cell r="D82">
            <v>7036</v>
          </cell>
          <cell r="I82" t="str">
            <v>FLANAGANJOHNPerDiem-Legislative Ovrngt</v>
          </cell>
        </row>
        <row r="83">
          <cell r="D83">
            <v>2507</v>
          </cell>
          <cell r="I83" t="str">
            <v>FUNKERICHARDMileage - Automobile</v>
          </cell>
        </row>
        <row r="84">
          <cell r="D84">
            <v>793</v>
          </cell>
          <cell r="I84" t="str">
            <v>FUNKERICHARDPerDiem- Legislative Day</v>
          </cell>
        </row>
        <row r="85">
          <cell r="D85">
            <v>5280</v>
          </cell>
          <cell r="I85" t="str">
            <v>FUNKERICHARDPerDiem-Legislative Ovrngt</v>
          </cell>
        </row>
        <row r="86">
          <cell r="D86">
            <v>166.24</v>
          </cell>
          <cell r="I86" t="str">
            <v>FUNKERICHARDTolls paid</v>
          </cell>
        </row>
        <row r="87">
          <cell r="D87">
            <v>4915.17</v>
          </cell>
          <cell r="E87">
            <v>5473.44</v>
          </cell>
          <cell r="F87">
            <v>5068.7</v>
          </cell>
          <cell r="G87">
            <v>6968.3</v>
          </cell>
          <cell r="H87">
            <v>4045.8</v>
          </cell>
          <cell r="I87" t="str">
            <v>GALLIVANPATRICKMileage - Automobile</v>
          </cell>
        </row>
        <row r="88">
          <cell r="D88">
            <v>854</v>
          </cell>
          <cell r="E88">
            <v>1106</v>
          </cell>
          <cell r="F88">
            <v>966</v>
          </cell>
          <cell r="G88">
            <v>1311</v>
          </cell>
          <cell r="H88">
            <v>759</v>
          </cell>
          <cell r="I88" t="str">
            <v>GALLIVANPATRICKPerDiem- Legislative Day</v>
          </cell>
        </row>
        <row r="89">
          <cell r="D89">
            <v>4400</v>
          </cell>
          <cell r="E89">
            <v>3333</v>
          </cell>
          <cell r="F89">
            <v>3294</v>
          </cell>
          <cell r="G89">
            <v>7137</v>
          </cell>
          <cell r="H89">
            <v>3294</v>
          </cell>
          <cell r="I89" t="str">
            <v>GALLIVANPATRICKPerDiem-Legislative Ovrngt</v>
          </cell>
        </row>
        <row r="90">
          <cell r="D90">
            <v>332.38</v>
          </cell>
          <cell r="E90">
            <v>382.26</v>
          </cell>
          <cell r="F90">
            <v>329.74</v>
          </cell>
          <cell r="G90">
            <v>203.66</v>
          </cell>
          <cell r="H90">
            <v>115.13</v>
          </cell>
          <cell r="I90" t="str">
            <v>GALLIVANPATRICKTolls paid</v>
          </cell>
        </row>
        <row r="91">
          <cell r="D91">
            <v>3059</v>
          </cell>
          <cell r="E91">
            <v>5532.8</v>
          </cell>
          <cell r="F91">
            <v>4683.5</v>
          </cell>
          <cell r="G91">
            <v>475</v>
          </cell>
          <cell r="I91" t="str">
            <v>GAUGHRANJAMESMileage - Automobile</v>
          </cell>
        </row>
        <row r="92">
          <cell r="D92">
            <v>915</v>
          </cell>
          <cell r="E92">
            <v>1618</v>
          </cell>
          <cell r="F92">
            <v>1449</v>
          </cell>
          <cell r="G92">
            <v>138</v>
          </cell>
          <cell r="I92" t="str">
            <v>GAUGHRANJAMESPerDiem- Legislative Day</v>
          </cell>
        </row>
        <row r="93">
          <cell r="D93">
            <v>7920</v>
          </cell>
          <cell r="E93">
            <v>11749</v>
          </cell>
          <cell r="F93">
            <v>12444</v>
          </cell>
          <cell r="G93">
            <v>366</v>
          </cell>
          <cell r="I93" t="str">
            <v>GAUGHRANJAMESPerDiem-Legislative Ovrngt</v>
          </cell>
        </row>
        <row r="94">
          <cell r="D94">
            <v>368.74</v>
          </cell>
          <cell r="E94">
            <v>731.77</v>
          </cell>
          <cell r="F94">
            <v>594.47</v>
          </cell>
          <cell r="G94">
            <v>63.63</v>
          </cell>
          <cell r="I94" t="str">
            <v>GAUGHRANJAMESTolls paid</v>
          </cell>
        </row>
        <row r="95">
          <cell r="D95">
            <v>2495.5</v>
          </cell>
          <cell r="E95">
            <v>3737.05</v>
          </cell>
          <cell r="F95">
            <v>3264.3</v>
          </cell>
          <cell r="G95">
            <v>4804.95</v>
          </cell>
          <cell r="H95">
            <v>2284.6999999999998</v>
          </cell>
          <cell r="I95" t="str">
            <v>GIANARISMICHAELMileage - Automobile</v>
          </cell>
        </row>
        <row r="96">
          <cell r="D96">
            <v>854</v>
          </cell>
          <cell r="E96">
            <v>1281</v>
          </cell>
          <cell r="F96">
            <v>1242</v>
          </cell>
          <cell r="G96">
            <v>1656</v>
          </cell>
          <cell r="H96">
            <v>759</v>
          </cell>
          <cell r="I96" t="str">
            <v>GIANARISMICHAELPerDiem- Legislative Day</v>
          </cell>
        </row>
        <row r="97">
          <cell r="D97">
            <v>7216</v>
          </cell>
          <cell r="E97">
            <v>10789</v>
          </cell>
          <cell r="F97">
            <v>7503</v>
          </cell>
          <cell r="G97">
            <v>8784</v>
          </cell>
          <cell r="H97">
            <v>2928</v>
          </cell>
          <cell r="I97" t="str">
            <v>GIANARISMICHAELPerDiem-Legislative Ovrngt</v>
          </cell>
        </row>
        <row r="98">
          <cell r="G98">
            <v>731.32</v>
          </cell>
          <cell r="H98">
            <v>369.93</v>
          </cell>
          <cell r="I98" t="str">
            <v>GIANARISMICHAELTolls paid</v>
          </cell>
        </row>
        <row r="99">
          <cell r="H99">
            <v>1268.76</v>
          </cell>
          <cell r="I99" t="str">
            <v>GONZALEZKRISTENMileage - Automobile</v>
          </cell>
        </row>
        <row r="100">
          <cell r="H100">
            <v>1449</v>
          </cell>
          <cell r="I100" t="str">
            <v>GONZALEZKRISTENPerDiem- Legislative Day</v>
          </cell>
        </row>
        <row r="101">
          <cell r="H101">
            <v>10797</v>
          </cell>
          <cell r="I101" t="str">
            <v>GONZALEZKRISTENPerDiem-Legislative Ovrngt</v>
          </cell>
        </row>
        <row r="102">
          <cell r="H102">
            <v>1443</v>
          </cell>
          <cell r="I102" t="str">
            <v>GONZALEZKRISTENTrain Tickets</v>
          </cell>
        </row>
        <row r="103">
          <cell r="D103">
            <v>331.6</v>
          </cell>
          <cell r="I103" t="str">
            <v>GOUNARDESANDREWCommercial Air Travel</v>
          </cell>
        </row>
        <row r="104">
          <cell r="D104">
            <v>2297.7600000000002</v>
          </cell>
          <cell r="E104">
            <v>932.4</v>
          </cell>
          <cell r="F104">
            <v>2142.91</v>
          </cell>
          <cell r="G104">
            <v>3926.16</v>
          </cell>
          <cell r="H104">
            <v>1784.88</v>
          </cell>
          <cell r="I104" t="str">
            <v>GOUNARDESANDREWMileage - Automobile</v>
          </cell>
        </row>
        <row r="105">
          <cell r="D105">
            <v>798</v>
          </cell>
          <cell r="E105">
            <v>427</v>
          </cell>
          <cell r="F105">
            <v>759</v>
          </cell>
          <cell r="G105">
            <v>1242</v>
          </cell>
          <cell r="H105">
            <v>552</v>
          </cell>
          <cell r="I105" t="str">
            <v>GOUNARDESANDREWPerDiem- Legislative Day</v>
          </cell>
        </row>
        <row r="106">
          <cell r="D106">
            <v>5100</v>
          </cell>
          <cell r="E106">
            <v>175</v>
          </cell>
          <cell r="F106">
            <v>2745</v>
          </cell>
          <cell r="G106">
            <v>6222</v>
          </cell>
          <cell r="H106">
            <v>2379</v>
          </cell>
          <cell r="I106" t="str">
            <v>GOUNARDESANDREWPerDiem-Legislative Ovrngt</v>
          </cell>
        </row>
        <row r="107">
          <cell r="D107">
            <v>441.42</v>
          </cell>
          <cell r="E107">
            <v>118.62</v>
          </cell>
          <cell r="F107">
            <v>474.74</v>
          </cell>
          <cell r="G107">
            <v>746.24</v>
          </cell>
          <cell r="H107">
            <v>356.42</v>
          </cell>
          <cell r="I107" t="str">
            <v>GOUNARDESANDREWTolls paid</v>
          </cell>
        </row>
        <row r="108">
          <cell r="D108">
            <v>976</v>
          </cell>
          <cell r="E108">
            <v>801</v>
          </cell>
          <cell r="F108">
            <v>1380</v>
          </cell>
          <cell r="G108">
            <v>1518</v>
          </cell>
          <cell r="I108" t="str">
            <v>GRIFFOJOSEPHPerDiem- Legislative Day</v>
          </cell>
        </row>
        <row r="109">
          <cell r="D109">
            <v>3344</v>
          </cell>
          <cell r="F109">
            <v>1098</v>
          </cell>
          <cell r="G109">
            <v>7686</v>
          </cell>
          <cell r="I109" t="str">
            <v>GRIFFOJOSEPHPerDiem-Legislative Ovrngt</v>
          </cell>
        </row>
        <row r="110">
          <cell r="G110">
            <v>532.79999999999995</v>
          </cell>
          <cell r="I110" t="str">
            <v>HARCKHAMPETERCommercial Air Travel</v>
          </cell>
        </row>
        <row r="111">
          <cell r="D111">
            <v>2078.06</v>
          </cell>
          <cell r="E111">
            <v>4540.17</v>
          </cell>
          <cell r="F111">
            <v>3849.79</v>
          </cell>
          <cell r="G111">
            <v>5537.19</v>
          </cell>
          <cell r="H111">
            <v>2069.34</v>
          </cell>
          <cell r="I111" t="str">
            <v>HARCKHAMPETERMileage - Automobile</v>
          </cell>
        </row>
        <row r="112">
          <cell r="D112">
            <v>920</v>
          </cell>
          <cell r="E112">
            <v>1671</v>
          </cell>
          <cell r="F112">
            <v>1444</v>
          </cell>
          <cell r="G112">
            <v>1937</v>
          </cell>
          <cell r="H112">
            <v>700</v>
          </cell>
          <cell r="I112" t="str">
            <v>HARCKHAMPETERPerDiem- Legislative Day</v>
          </cell>
        </row>
        <row r="113">
          <cell r="D113">
            <v>7938</v>
          </cell>
          <cell r="E113">
            <v>13511</v>
          </cell>
          <cell r="F113">
            <v>11640</v>
          </cell>
          <cell r="G113">
            <v>14670</v>
          </cell>
          <cell r="H113">
            <v>4705</v>
          </cell>
          <cell r="I113" t="str">
            <v>HARCKHAMPETERPerDiem-Legislative Ovrngt</v>
          </cell>
        </row>
        <row r="114">
          <cell r="G114">
            <v>161.1</v>
          </cell>
          <cell r="I114" t="str">
            <v>HARCKHAMPETERVehicle Rental</v>
          </cell>
        </row>
        <row r="115">
          <cell r="E115">
            <v>470.4</v>
          </cell>
          <cell r="G115">
            <v>483.3</v>
          </cell>
          <cell r="I115" t="str">
            <v>HELMINGPAMELACommercial Air Travel</v>
          </cell>
        </row>
        <row r="116">
          <cell r="E116">
            <v>650</v>
          </cell>
          <cell r="G116">
            <v>325</v>
          </cell>
          <cell r="I116" t="str">
            <v>HELMINGPAMELAConference/Trainings</v>
          </cell>
        </row>
        <row r="117">
          <cell r="D117">
            <v>3308.96</v>
          </cell>
          <cell r="E117">
            <v>5788.39</v>
          </cell>
          <cell r="F117">
            <v>4998.53</v>
          </cell>
          <cell r="G117">
            <v>5441.12</v>
          </cell>
          <cell r="H117">
            <v>3139.62</v>
          </cell>
          <cell r="I117" t="str">
            <v>HELMINGPAMELAMileage - Automobile</v>
          </cell>
        </row>
        <row r="118">
          <cell r="E118">
            <v>354</v>
          </cell>
          <cell r="I118" t="str">
            <v>HELMINGPAMELAParking Fees</v>
          </cell>
        </row>
        <row r="119">
          <cell r="D119">
            <v>854</v>
          </cell>
          <cell r="E119">
            <v>1551</v>
          </cell>
          <cell r="F119">
            <v>1513</v>
          </cell>
          <cell r="G119">
            <v>1732.48</v>
          </cell>
          <cell r="H119">
            <v>759</v>
          </cell>
          <cell r="I119" t="str">
            <v>HELMINGPAMELAPerDiem- Legislative Day</v>
          </cell>
        </row>
        <row r="120">
          <cell r="D120">
            <v>6160</v>
          </cell>
          <cell r="E120">
            <v>10423</v>
          </cell>
          <cell r="F120">
            <v>10547</v>
          </cell>
          <cell r="G120">
            <v>13494</v>
          </cell>
          <cell r="H120">
            <v>5673</v>
          </cell>
          <cell r="I120" t="str">
            <v>HELMINGPAMELAPerDiem-Legislative Ovrngt</v>
          </cell>
        </row>
        <row r="121">
          <cell r="D121">
            <v>220.13</v>
          </cell>
          <cell r="E121">
            <v>386.55</v>
          </cell>
          <cell r="F121">
            <v>301.32</v>
          </cell>
          <cell r="G121">
            <v>111.69</v>
          </cell>
          <cell r="H121">
            <v>137.16</v>
          </cell>
          <cell r="I121" t="str">
            <v>HELMINGPAMELATolls paid</v>
          </cell>
        </row>
        <row r="122">
          <cell r="G122">
            <v>37.950000000000003</v>
          </cell>
          <cell r="I122" t="str">
            <v>HOYLMAN-SIGALBRADMass Transit</v>
          </cell>
        </row>
        <row r="123">
          <cell r="D123">
            <v>793</v>
          </cell>
          <cell r="E123">
            <v>427</v>
          </cell>
          <cell r="F123">
            <v>1104</v>
          </cell>
          <cell r="G123">
            <v>1518</v>
          </cell>
          <cell r="H123">
            <v>759</v>
          </cell>
          <cell r="I123" t="str">
            <v>HOYLMAN-SIGALBRADPerDiem- Legislative Day</v>
          </cell>
        </row>
        <row r="124">
          <cell r="D124">
            <v>5280</v>
          </cell>
          <cell r="E124">
            <v>1050</v>
          </cell>
          <cell r="F124">
            <v>5307</v>
          </cell>
          <cell r="G124">
            <v>7686</v>
          </cell>
          <cell r="H124">
            <v>3660</v>
          </cell>
          <cell r="I124" t="str">
            <v>HOYLMAN-SIGALBRADPerDiem-Legislative Ovrngt</v>
          </cell>
        </row>
        <row r="125">
          <cell r="D125">
            <v>126.29</v>
          </cell>
          <cell r="E125">
            <v>87.83</v>
          </cell>
          <cell r="F125">
            <v>199.76</v>
          </cell>
          <cell r="G125">
            <v>68.2</v>
          </cell>
          <cell r="H125">
            <v>49.98</v>
          </cell>
          <cell r="I125" t="str">
            <v>HOYLMAN-SIGALBRADTaxi / Car Service</v>
          </cell>
        </row>
        <row r="126">
          <cell r="D126">
            <v>1303</v>
          </cell>
          <cell r="E126">
            <v>566</v>
          </cell>
          <cell r="F126">
            <v>1303</v>
          </cell>
          <cell r="G126">
            <v>3105</v>
          </cell>
          <cell r="H126">
            <v>1292</v>
          </cell>
          <cell r="I126" t="str">
            <v>HOYLMAN-SIGALBRADTrain Tickets</v>
          </cell>
        </row>
        <row r="127">
          <cell r="D127">
            <v>2113.15</v>
          </cell>
          <cell r="E127">
            <v>2806.41</v>
          </cell>
          <cell r="F127">
            <v>3726.1</v>
          </cell>
          <cell r="G127">
            <v>5065.16</v>
          </cell>
          <cell r="H127">
            <v>2924.65</v>
          </cell>
          <cell r="I127" t="str">
            <v>JACKSONROBERTMileage - Automobile</v>
          </cell>
        </row>
        <row r="128">
          <cell r="D128">
            <v>854</v>
          </cell>
          <cell r="E128">
            <v>1098</v>
          </cell>
          <cell r="F128">
            <v>1579</v>
          </cell>
          <cell r="G128">
            <v>1942</v>
          </cell>
          <cell r="H128">
            <v>1035</v>
          </cell>
          <cell r="I128" t="str">
            <v>JACKSONROBERTPerDiem- Legislative Day</v>
          </cell>
        </row>
        <row r="129">
          <cell r="D129">
            <v>5280</v>
          </cell>
          <cell r="E129">
            <v>4900</v>
          </cell>
          <cell r="F129">
            <v>7686</v>
          </cell>
          <cell r="G129">
            <v>8360</v>
          </cell>
          <cell r="H129">
            <v>4758</v>
          </cell>
          <cell r="I129" t="str">
            <v>JACKSONROBERTPerDiem-Legislative Ovrngt</v>
          </cell>
        </row>
        <row r="130">
          <cell r="D130">
            <v>252.51</v>
          </cell>
          <cell r="E130">
            <v>375.86</v>
          </cell>
          <cell r="F130">
            <v>479.54</v>
          </cell>
          <cell r="G130">
            <v>629.44000000000005</v>
          </cell>
          <cell r="H130">
            <v>362.63</v>
          </cell>
          <cell r="I130" t="str">
            <v>JACKSONROBERTTolls paid</v>
          </cell>
        </row>
        <row r="131">
          <cell r="D131">
            <v>4320.55</v>
          </cell>
          <cell r="I131" t="str">
            <v>JACOBSCHRISTOPHERMileage - Automobile</v>
          </cell>
        </row>
        <row r="132">
          <cell r="D132">
            <v>793</v>
          </cell>
          <cell r="I132" t="str">
            <v>JACOBSCHRISTOPHERPerDiem- Legislative Day</v>
          </cell>
        </row>
        <row r="133">
          <cell r="D133">
            <v>3520</v>
          </cell>
          <cell r="I133" t="str">
            <v>JACOBSCHRISTOPHERPerDiem-Legislative Ovrngt</v>
          </cell>
        </row>
        <row r="134">
          <cell r="D134">
            <v>273.51</v>
          </cell>
          <cell r="I134" t="str">
            <v>JACOBSCHRISTOPHERTolls paid</v>
          </cell>
        </row>
        <row r="135">
          <cell r="E135">
            <v>183.68</v>
          </cell>
          <cell r="I135" t="str">
            <v>JORDANDAPHNEMileage - Automobile</v>
          </cell>
        </row>
        <row r="136">
          <cell r="D136">
            <v>3349.95</v>
          </cell>
          <cell r="E136">
            <v>2119.04</v>
          </cell>
          <cell r="F136">
            <v>1811.16</v>
          </cell>
          <cell r="I136" t="str">
            <v>KAMINSKYTODDMileage - Automobile</v>
          </cell>
        </row>
        <row r="137">
          <cell r="D137">
            <v>112</v>
          </cell>
          <cell r="I137" t="str">
            <v>KAMINSKYTODDParking Fees</v>
          </cell>
        </row>
        <row r="138">
          <cell r="D138">
            <v>772</v>
          </cell>
          <cell r="E138">
            <v>679</v>
          </cell>
          <cell r="F138">
            <v>621</v>
          </cell>
          <cell r="I138" t="str">
            <v>KAMINSKYTODDPerDiem- Legislative Day</v>
          </cell>
        </row>
        <row r="139">
          <cell r="D139">
            <v>5248.71</v>
          </cell>
          <cell r="E139">
            <v>1225</v>
          </cell>
          <cell r="F139">
            <v>2562</v>
          </cell>
          <cell r="I139" t="str">
            <v>KAMINSKYTODDPerDiem-Legislative Ovrngt</v>
          </cell>
        </row>
        <row r="140">
          <cell r="D140">
            <v>459.74</v>
          </cell>
          <cell r="E140">
            <v>299.3</v>
          </cell>
          <cell r="F140">
            <v>251.79</v>
          </cell>
          <cell r="I140" t="str">
            <v>KAMINSKYTODDTolls paid</v>
          </cell>
        </row>
        <row r="141">
          <cell r="D141">
            <v>3629.02</v>
          </cell>
          <cell r="E141">
            <v>1673.28</v>
          </cell>
          <cell r="F141">
            <v>3560</v>
          </cell>
          <cell r="I141" t="str">
            <v>KAPLANANNAMileage - Automobile</v>
          </cell>
        </row>
        <row r="142">
          <cell r="D142">
            <v>1092</v>
          </cell>
          <cell r="E142">
            <v>549</v>
          </cell>
          <cell r="F142">
            <v>1295</v>
          </cell>
          <cell r="I142" t="str">
            <v>KAPLANANNAPerDiem- Legislative Day</v>
          </cell>
        </row>
        <row r="143">
          <cell r="D143">
            <v>7282</v>
          </cell>
          <cell r="E143">
            <v>1925</v>
          </cell>
          <cell r="F143">
            <v>6747</v>
          </cell>
          <cell r="I143" t="str">
            <v>KAPLANANNAPerDiem-Legislative Ovrngt</v>
          </cell>
        </row>
        <row r="144">
          <cell r="D144">
            <v>513.20000000000005</v>
          </cell>
          <cell r="E144">
            <v>274.86</v>
          </cell>
          <cell r="F144">
            <v>579.72</v>
          </cell>
          <cell r="I144" t="str">
            <v>KAPLANANNATolls paid</v>
          </cell>
        </row>
        <row r="145">
          <cell r="D145">
            <v>284</v>
          </cell>
          <cell r="I145" t="str">
            <v>KAPLANANNATrain Tickets</v>
          </cell>
        </row>
        <row r="146">
          <cell r="G146">
            <v>35.99</v>
          </cell>
          <cell r="H146">
            <v>40.86</v>
          </cell>
          <cell r="I146" t="str">
            <v>KAVANAGHBRIANMass Transit</v>
          </cell>
        </row>
        <row r="147">
          <cell r="D147">
            <v>948.75</v>
          </cell>
          <cell r="E147">
            <v>1432.5</v>
          </cell>
          <cell r="F147">
            <v>538.5</v>
          </cell>
          <cell r="G147">
            <v>748.5</v>
          </cell>
          <cell r="I147" t="str">
            <v>KAVANAGHBRIANMileage - Automobile</v>
          </cell>
        </row>
        <row r="148">
          <cell r="D148">
            <v>915</v>
          </cell>
          <cell r="E148">
            <v>1342</v>
          </cell>
          <cell r="F148">
            <v>958</v>
          </cell>
          <cell r="G148">
            <v>1786</v>
          </cell>
          <cell r="H148">
            <v>897</v>
          </cell>
          <cell r="I148" t="str">
            <v>KAVANAGHBRIANPerDiem- Legislative Day</v>
          </cell>
        </row>
        <row r="149">
          <cell r="D149">
            <v>8624</v>
          </cell>
          <cell r="E149">
            <v>11550</v>
          </cell>
          <cell r="F149">
            <v>6397</v>
          </cell>
          <cell r="G149">
            <v>14075</v>
          </cell>
          <cell r="H149">
            <v>6039</v>
          </cell>
          <cell r="I149" t="str">
            <v>KAVANAGHBRIANPerDiem-Legislative Ovrngt</v>
          </cell>
        </row>
        <row r="150">
          <cell r="D150">
            <v>55</v>
          </cell>
          <cell r="E150">
            <v>89.04</v>
          </cell>
          <cell r="F150">
            <v>121.86</v>
          </cell>
          <cell r="G150">
            <v>209.2</v>
          </cell>
          <cell r="H150">
            <v>237.96</v>
          </cell>
          <cell r="I150" t="str">
            <v>KAVANAGHBRIANTaxi / Car Service</v>
          </cell>
        </row>
        <row r="151">
          <cell r="D151">
            <v>827</v>
          </cell>
          <cell r="E151">
            <v>1232</v>
          </cell>
          <cell r="F151">
            <v>1074</v>
          </cell>
          <cell r="G151">
            <v>2190</v>
          </cell>
          <cell r="H151">
            <v>1194</v>
          </cell>
          <cell r="I151" t="str">
            <v>KAVANAGHBRIANTrain Tickets</v>
          </cell>
        </row>
        <row r="152">
          <cell r="D152">
            <v>4275.7</v>
          </cell>
          <cell r="E152">
            <v>6916.56</v>
          </cell>
          <cell r="F152">
            <v>5867.29</v>
          </cell>
          <cell r="G152">
            <v>7850.7</v>
          </cell>
          <cell r="H152">
            <v>1916.2</v>
          </cell>
          <cell r="I152" t="str">
            <v>KENNEDYTIMOTHYMileage - Automobile</v>
          </cell>
        </row>
        <row r="153">
          <cell r="D153">
            <v>854</v>
          </cell>
          <cell r="E153">
            <v>1281</v>
          </cell>
          <cell r="F153">
            <v>1242</v>
          </cell>
          <cell r="G153">
            <v>1311</v>
          </cell>
          <cell r="H153">
            <v>483</v>
          </cell>
          <cell r="I153" t="str">
            <v>KENNEDYTIMOTHYPerDiem- Legislative Day</v>
          </cell>
        </row>
        <row r="154">
          <cell r="D154">
            <v>7568</v>
          </cell>
          <cell r="E154">
            <v>9625</v>
          </cell>
          <cell r="F154">
            <v>9699</v>
          </cell>
          <cell r="G154">
            <v>10248</v>
          </cell>
          <cell r="H154">
            <v>2745</v>
          </cell>
          <cell r="I154" t="str">
            <v>KENNEDYTIMOTHYPerDiem-Legislative Ovrngt</v>
          </cell>
        </row>
        <row r="155">
          <cell r="D155">
            <v>320.2</v>
          </cell>
          <cell r="E155">
            <v>515.92999999999995</v>
          </cell>
          <cell r="F155">
            <v>429.89</v>
          </cell>
          <cell r="G155">
            <v>510.58</v>
          </cell>
          <cell r="H155">
            <v>129.19999999999999</v>
          </cell>
          <cell r="I155" t="str">
            <v>KENNEDYTIMOTHYTolls paid</v>
          </cell>
        </row>
        <row r="156">
          <cell r="D156">
            <v>1380</v>
          </cell>
          <cell r="E156">
            <v>2379</v>
          </cell>
          <cell r="F156">
            <v>702</v>
          </cell>
          <cell r="G156">
            <v>5893.5</v>
          </cell>
          <cell r="H156">
            <v>1206</v>
          </cell>
          <cell r="I156" t="str">
            <v>KRUEGERELIZABETHMileage - Automobile</v>
          </cell>
        </row>
        <row r="157">
          <cell r="D157">
            <v>488</v>
          </cell>
          <cell r="E157">
            <v>854</v>
          </cell>
          <cell r="F157">
            <v>276</v>
          </cell>
          <cell r="G157">
            <v>2139</v>
          </cell>
          <cell r="H157">
            <v>414</v>
          </cell>
          <cell r="I157" t="str">
            <v>KRUEGERELIZABETHPerDiem- Legislative Day</v>
          </cell>
        </row>
        <row r="158">
          <cell r="D158">
            <v>3696</v>
          </cell>
          <cell r="E158">
            <v>6667</v>
          </cell>
          <cell r="F158">
            <v>2013</v>
          </cell>
          <cell r="G158">
            <v>15738</v>
          </cell>
          <cell r="H158">
            <v>2928</v>
          </cell>
          <cell r="I158" t="str">
            <v>KRUEGERELIZABETHPerDiem-Legislative Ovrngt</v>
          </cell>
        </row>
        <row r="159">
          <cell r="D159">
            <v>7679.8</v>
          </cell>
          <cell r="E159">
            <v>3857.96</v>
          </cell>
          <cell r="F159">
            <v>3613.72</v>
          </cell>
          <cell r="G159">
            <v>5595.16</v>
          </cell>
          <cell r="H159">
            <v>2755.44</v>
          </cell>
          <cell r="I159" t="str">
            <v>LANZAANDREWMileage - Automobile</v>
          </cell>
        </row>
        <row r="160">
          <cell r="D160">
            <v>2396</v>
          </cell>
          <cell r="E160">
            <v>1220</v>
          </cell>
          <cell r="F160">
            <v>1372</v>
          </cell>
          <cell r="G160">
            <v>1725</v>
          </cell>
          <cell r="H160">
            <v>828</v>
          </cell>
          <cell r="I160" t="str">
            <v>LANZAANDREWPerDiem- Legislative Day</v>
          </cell>
        </row>
        <row r="161">
          <cell r="D161">
            <v>14512</v>
          </cell>
          <cell r="E161">
            <v>10150</v>
          </cell>
          <cell r="F161">
            <v>10049</v>
          </cell>
          <cell r="G161">
            <v>11346</v>
          </cell>
          <cell r="H161">
            <v>5490</v>
          </cell>
          <cell r="I161" t="str">
            <v>LANZAANDREWPerDiem-Legislative Ovrngt</v>
          </cell>
        </row>
        <row r="162">
          <cell r="D162">
            <v>315.52999999999997</v>
          </cell>
          <cell r="E162">
            <v>442.34</v>
          </cell>
          <cell r="F162">
            <v>389.88</v>
          </cell>
          <cell r="G162">
            <v>496.34</v>
          </cell>
          <cell r="H162">
            <v>281.2</v>
          </cell>
          <cell r="I162" t="str">
            <v>LANZAANDREWTolls paid</v>
          </cell>
        </row>
        <row r="163">
          <cell r="D163">
            <v>1501.9</v>
          </cell>
          <cell r="I163" t="str">
            <v>LAVALLEKENNETHMileage - Automobile</v>
          </cell>
        </row>
        <row r="164">
          <cell r="D164">
            <v>1003</v>
          </cell>
          <cell r="I164" t="str">
            <v>LAVALLEKENNETHMisc Non-Taxable Travel Exp</v>
          </cell>
        </row>
        <row r="165">
          <cell r="D165">
            <v>549</v>
          </cell>
          <cell r="I165" t="str">
            <v>LAVALLEKENNETHPerDiem- Legislative Day</v>
          </cell>
        </row>
        <row r="166">
          <cell r="D166">
            <v>2992</v>
          </cell>
          <cell r="I166" t="str">
            <v>LAVALLEKENNETHPerDiem-Legislative Ovrngt</v>
          </cell>
        </row>
        <row r="167">
          <cell r="D167">
            <v>2.5</v>
          </cell>
          <cell r="I167" t="str">
            <v>LAVALLEKENNETHTolls paid</v>
          </cell>
        </row>
        <row r="168">
          <cell r="D168">
            <v>379.69</v>
          </cell>
          <cell r="I168" t="str">
            <v>LITTLEELIZABETHCommercial Air Travel</v>
          </cell>
        </row>
        <row r="169">
          <cell r="D169">
            <v>625</v>
          </cell>
          <cell r="I169" t="str">
            <v>LITTLEELIZABETHConference/Trainings</v>
          </cell>
        </row>
        <row r="170">
          <cell r="D170">
            <v>633.04999999999995</v>
          </cell>
          <cell r="I170" t="str">
            <v>LITTLEELIZABETHMileage - Automobile</v>
          </cell>
        </row>
        <row r="171">
          <cell r="D171">
            <v>625</v>
          </cell>
          <cell r="I171" t="str">
            <v>LITTLEELIZABETHPerDiem- Legislative Day</v>
          </cell>
        </row>
        <row r="172">
          <cell r="D172">
            <v>3940</v>
          </cell>
          <cell r="I172" t="str">
            <v>LITTLEELIZABETHPerDiem-Legislative Ovrngt</v>
          </cell>
        </row>
        <row r="173">
          <cell r="H173">
            <v>113.9</v>
          </cell>
          <cell r="I173" t="str">
            <v>LIUJOHNCommercial Air Travel</v>
          </cell>
        </row>
        <row r="174">
          <cell r="D174">
            <v>2415</v>
          </cell>
          <cell r="E174">
            <v>3864</v>
          </cell>
          <cell r="F174">
            <v>3340.5</v>
          </cell>
          <cell r="G174">
            <v>4608.75</v>
          </cell>
          <cell r="H174">
            <v>2385.1999999999998</v>
          </cell>
          <cell r="I174" t="str">
            <v>LIUJOHNMileage - Automobile</v>
          </cell>
        </row>
        <row r="175">
          <cell r="D175">
            <v>854</v>
          </cell>
          <cell r="E175">
            <v>1472</v>
          </cell>
          <cell r="F175">
            <v>1380</v>
          </cell>
          <cell r="G175">
            <v>1587</v>
          </cell>
          <cell r="H175">
            <v>823</v>
          </cell>
          <cell r="I175" t="str">
            <v>LIUJOHNPerDiem- Legislative Day</v>
          </cell>
        </row>
        <row r="176">
          <cell r="D176">
            <v>5456</v>
          </cell>
          <cell r="E176">
            <v>7175</v>
          </cell>
          <cell r="F176">
            <v>8418</v>
          </cell>
          <cell r="G176">
            <v>8235</v>
          </cell>
          <cell r="H176">
            <v>4389</v>
          </cell>
          <cell r="I176" t="str">
            <v>LIUJOHNPerDiem-Legislative Ovrngt</v>
          </cell>
        </row>
        <row r="177">
          <cell r="D177">
            <v>357.8</v>
          </cell>
          <cell r="E177">
            <v>642.64</v>
          </cell>
          <cell r="F177">
            <v>597.83000000000004</v>
          </cell>
          <cell r="G177">
            <v>773.16</v>
          </cell>
          <cell r="H177">
            <v>397.95</v>
          </cell>
          <cell r="I177" t="str">
            <v>LIUJOHNTolls paid</v>
          </cell>
        </row>
        <row r="178">
          <cell r="F178">
            <v>65</v>
          </cell>
          <cell r="I178" t="str">
            <v>LIUJOHNTrain Tickets</v>
          </cell>
        </row>
        <row r="179">
          <cell r="E179">
            <v>3870.72</v>
          </cell>
          <cell r="F179">
            <v>2864.16</v>
          </cell>
          <cell r="G179">
            <v>4707.3599999999997</v>
          </cell>
          <cell r="H179">
            <v>1736.64</v>
          </cell>
          <cell r="I179" t="str">
            <v>MANNIONJOHNMileage - Automobile</v>
          </cell>
        </row>
        <row r="180">
          <cell r="E180">
            <v>1472</v>
          </cell>
          <cell r="F180">
            <v>1173</v>
          </cell>
          <cell r="G180">
            <v>1794</v>
          </cell>
          <cell r="H180">
            <v>621</v>
          </cell>
          <cell r="I180" t="str">
            <v>MANNIONJOHNPerDiem- Legislative Day</v>
          </cell>
        </row>
        <row r="181">
          <cell r="E181">
            <v>7530</v>
          </cell>
          <cell r="F181">
            <v>6954</v>
          </cell>
          <cell r="G181">
            <v>8784</v>
          </cell>
          <cell r="H181">
            <v>2745</v>
          </cell>
          <cell r="I181" t="str">
            <v>MANNIONJOHNPerDiem-Legislative Ovrngt</v>
          </cell>
        </row>
        <row r="182">
          <cell r="E182">
            <v>246.99</v>
          </cell>
          <cell r="F182">
            <v>191.39</v>
          </cell>
          <cell r="G182">
            <v>208.12</v>
          </cell>
          <cell r="H182">
            <v>83.59</v>
          </cell>
          <cell r="I182" t="str">
            <v>MANNIONJOHNTolls paid</v>
          </cell>
        </row>
        <row r="183">
          <cell r="D183">
            <v>2870.4</v>
          </cell>
          <cell r="G183">
            <v>4291.5600000000004</v>
          </cell>
          <cell r="H183">
            <v>2671.76</v>
          </cell>
          <cell r="I183" t="str">
            <v>MARTINEZMONICAMileage - Automobile</v>
          </cell>
        </row>
        <row r="184">
          <cell r="D184">
            <v>732</v>
          </cell>
          <cell r="G184">
            <v>1380</v>
          </cell>
          <cell r="H184">
            <v>759</v>
          </cell>
          <cell r="I184" t="str">
            <v>MARTINEZMONICAPerDiem- Legislative Day</v>
          </cell>
        </row>
        <row r="185">
          <cell r="D185">
            <v>5632</v>
          </cell>
          <cell r="G185">
            <v>7503</v>
          </cell>
          <cell r="H185">
            <v>4758</v>
          </cell>
          <cell r="I185" t="str">
            <v>MARTINEZMONICAPerDiem-Legislative Ovrngt</v>
          </cell>
        </row>
        <row r="186">
          <cell r="D186">
            <v>335.72</v>
          </cell>
          <cell r="G186">
            <v>504.77</v>
          </cell>
          <cell r="H186">
            <v>310.60000000000002</v>
          </cell>
          <cell r="I186" t="str">
            <v>MARTINEZMONICATolls paid</v>
          </cell>
        </row>
        <row r="187">
          <cell r="G187">
            <v>4841.76</v>
          </cell>
          <cell r="H187">
            <v>2251.1999999999998</v>
          </cell>
          <cell r="I187" t="str">
            <v>MARTINSJOAQUIMMileage - Automobile</v>
          </cell>
        </row>
        <row r="188">
          <cell r="G188">
            <v>1518</v>
          </cell>
          <cell r="H188">
            <v>690</v>
          </cell>
          <cell r="I188" t="str">
            <v>MARTINSJOAQUIMPerDiem- Legislative Day</v>
          </cell>
        </row>
        <row r="189">
          <cell r="G189">
            <v>10431</v>
          </cell>
          <cell r="H189">
            <v>5124</v>
          </cell>
          <cell r="I189" t="str">
            <v>MARTINSJOAQUIMPerDiem-Legislative Ovrngt</v>
          </cell>
        </row>
        <row r="190">
          <cell r="F190">
            <v>75</v>
          </cell>
          <cell r="I190" t="str">
            <v>MAYSUSANConference/Trainings</v>
          </cell>
        </row>
        <row r="191">
          <cell r="E191">
            <v>1472.8</v>
          </cell>
          <cell r="F191">
            <v>3073.18</v>
          </cell>
          <cell r="G191">
            <v>3790.3</v>
          </cell>
          <cell r="H191">
            <v>759.8</v>
          </cell>
          <cell r="I191" t="str">
            <v>MAYSUSANMileage - Automobile</v>
          </cell>
        </row>
        <row r="192">
          <cell r="E192">
            <v>549</v>
          </cell>
          <cell r="F192">
            <v>1831</v>
          </cell>
          <cell r="G192">
            <v>1518</v>
          </cell>
          <cell r="H192">
            <v>138</v>
          </cell>
          <cell r="I192" t="str">
            <v>MAYSUSANPerDiem- Legislative Day</v>
          </cell>
        </row>
        <row r="193">
          <cell r="E193">
            <v>2450</v>
          </cell>
          <cell r="F193">
            <v>10940</v>
          </cell>
          <cell r="G193">
            <v>8967</v>
          </cell>
          <cell r="H193">
            <v>549</v>
          </cell>
          <cell r="I193" t="str">
            <v>MAYSUSANPerDiem-Legislative Ovrngt</v>
          </cell>
        </row>
        <row r="194">
          <cell r="E194">
            <v>105.71</v>
          </cell>
          <cell r="F194">
            <v>202.74</v>
          </cell>
          <cell r="G194">
            <v>230.36</v>
          </cell>
          <cell r="H194">
            <v>44.04</v>
          </cell>
          <cell r="I194" t="str">
            <v>MAYSUSANTolls paid</v>
          </cell>
        </row>
        <row r="195">
          <cell r="F195">
            <v>493</v>
          </cell>
          <cell r="G195">
            <v>64</v>
          </cell>
          <cell r="H195">
            <v>32</v>
          </cell>
          <cell r="I195" t="str">
            <v>MAYSUSANTrain Tickets</v>
          </cell>
        </row>
        <row r="196">
          <cell r="D196">
            <v>683.2</v>
          </cell>
          <cell r="I196" t="str">
            <v>MAYERSHELLEYCommercial Air Travel</v>
          </cell>
        </row>
        <row r="197">
          <cell r="D197">
            <v>1518</v>
          </cell>
          <cell r="E197">
            <v>2358.7199999999998</v>
          </cell>
          <cell r="F197">
            <v>2386.8000000000002</v>
          </cell>
          <cell r="G197">
            <v>2986.8</v>
          </cell>
          <cell r="H197">
            <v>2365.1999999999998</v>
          </cell>
          <cell r="I197" t="str">
            <v>MAYERSHELLEYMileage - Automobile</v>
          </cell>
        </row>
        <row r="198">
          <cell r="D198">
            <v>671</v>
          </cell>
          <cell r="E198">
            <v>1098</v>
          </cell>
          <cell r="F198">
            <v>1173</v>
          </cell>
          <cell r="G198">
            <v>1380</v>
          </cell>
          <cell r="H198">
            <v>813</v>
          </cell>
          <cell r="I198" t="str">
            <v>MAYERSHELLEYPerDiem- Legislative Day</v>
          </cell>
        </row>
        <row r="199">
          <cell r="D199">
            <v>3868</v>
          </cell>
          <cell r="E199">
            <v>2032</v>
          </cell>
          <cell r="F199">
            <v>6588</v>
          </cell>
          <cell r="G199">
            <v>8235</v>
          </cell>
          <cell r="H199">
            <v>3105</v>
          </cell>
          <cell r="I199" t="str">
            <v>MAYERSHELLEYPerDiem-Legislative Ovrngt</v>
          </cell>
        </row>
        <row r="200">
          <cell r="D200">
            <v>2042</v>
          </cell>
          <cell r="I200" t="str">
            <v>METZGERJENNIFERPerDiem-Legislative Ovrngt</v>
          </cell>
        </row>
        <row r="201">
          <cell r="D201">
            <v>3623.6</v>
          </cell>
          <cell r="E201">
            <v>736</v>
          </cell>
          <cell r="I201" t="str">
            <v>MONTGOMERYVELMANETTEMileage - Automobile</v>
          </cell>
        </row>
        <row r="202">
          <cell r="D202">
            <v>1153</v>
          </cell>
          <cell r="E202">
            <v>244</v>
          </cell>
          <cell r="I202" t="str">
            <v>MONTGOMERYVELMANETTEPerDiem- Legislative Day</v>
          </cell>
        </row>
        <row r="203">
          <cell r="D203">
            <v>12669</v>
          </cell>
          <cell r="E203">
            <v>1750</v>
          </cell>
          <cell r="I203" t="str">
            <v>MONTGOMERYVELMANETTEPerDiem-Legislative Ovrngt</v>
          </cell>
        </row>
        <row r="204">
          <cell r="D204">
            <v>332.6</v>
          </cell>
          <cell r="E204">
            <v>9.6999999999999993</v>
          </cell>
          <cell r="I204" t="str">
            <v>MONTGOMERYVELMANETTETolls paid</v>
          </cell>
        </row>
        <row r="205">
          <cell r="G205">
            <v>6297.17</v>
          </cell>
          <cell r="H205">
            <v>2520.54</v>
          </cell>
          <cell r="I205" t="str">
            <v>MURRAYLEONARDMileage - Automobile</v>
          </cell>
        </row>
        <row r="206">
          <cell r="G206">
            <v>1587</v>
          </cell>
          <cell r="H206">
            <v>621</v>
          </cell>
          <cell r="I206" t="str">
            <v>MURRAYLEONARDPerDiem- Legislative Day</v>
          </cell>
        </row>
        <row r="207">
          <cell r="G207">
            <v>13176</v>
          </cell>
          <cell r="H207">
            <v>4758</v>
          </cell>
          <cell r="I207" t="str">
            <v>MURRAYLEONARDPerDiem-Legislative Ovrngt</v>
          </cell>
        </row>
        <row r="208">
          <cell r="G208">
            <v>658.71</v>
          </cell>
          <cell r="H208">
            <v>289.83</v>
          </cell>
          <cell r="I208" t="str">
            <v>MURRAYLEONARDTolls paid</v>
          </cell>
        </row>
        <row r="209">
          <cell r="E209">
            <v>326.2</v>
          </cell>
          <cell r="F209">
            <v>525.19000000000005</v>
          </cell>
          <cell r="I209" t="str">
            <v>MYRIEZELLNORCommercial Air Travel</v>
          </cell>
        </row>
        <row r="210">
          <cell r="F210">
            <v>750</v>
          </cell>
          <cell r="G210">
            <v>800</v>
          </cell>
          <cell r="I210" t="str">
            <v>MYRIEZELLNORConference/Trainings</v>
          </cell>
        </row>
        <row r="211">
          <cell r="E211">
            <v>189.28</v>
          </cell>
          <cell r="I211" t="str">
            <v>MYRIEZELLNORMisc Non-Taxable Travel Exp</v>
          </cell>
        </row>
        <row r="212">
          <cell r="D212">
            <v>671</v>
          </cell>
          <cell r="E212">
            <v>514</v>
          </cell>
          <cell r="F212">
            <v>1538</v>
          </cell>
          <cell r="G212">
            <v>1518</v>
          </cell>
          <cell r="H212">
            <v>690</v>
          </cell>
          <cell r="I212" t="str">
            <v>MYRIEZELLNORPerDiem- Legislative Day</v>
          </cell>
        </row>
        <row r="213">
          <cell r="D213">
            <v>6336</v>
          </cell>
          <cell r="E213">
            <v>6027</v>
          </cell>
          <cell r="F213">
            <v>13275</v>
          </cell>
          <cell r="G213">
            <v>14906</v>
          </cell>
          <cell r="H213">
            <v>6222</v>
          </cell>
          <cell r="I213" t="str">
            <v>MYRIEZELLNORPerDiem-Legislative Ovrngt</v>
          </cell>
        </row>
        <row r="214">
          <cell r="F214">
            <v>41</v>
          </cell>
          <cell r="I214" t="str">
            <v>MYRIEZELLNORPerDiem-Recpted Day Dinner</v>
          </cell>
        </row>
        <row r="215">
          <cell r="D215">
            <v>125.59</v>
          </cell>
          <cell r="E215">
            <v>183.07</v>
          </cell>
          <cell r="F215">
            <v>521.39</v>
          </cell>
          <cell r="G215">
            <v>509.53</v>
          </cell>
          <cell r="H215">
            <v>259.79000000000002</v>
          </cell>
          <cell r="I215" t="str">
            <v>MYRIEZELLNORTaxi / Car Service</v>
          </cell>
        </row>
        <row r="216">
          <cell r="D216">
            <v>971</v>
          </cell>
          <cell r="E216">
            <v>554</v>
          </cell>
          <cell r="F216">
            <v>2212.75</v>
          </cell>
          <cell r="G216">
            <v>2684</v>
          </cell>
          <cell r="H216">
            <v>1543</v>
          </cell>
          <cell r="I216" t="str">
            <v>MYRIEZELLNORTrain Tickets</v>
          </cell>
        </row>
        <row r="217">
          <cell r="D217">
            <v>3652.1</v>
          </cell>
          <cell r="E217">
            <v>5449.2</v>
          </cell>
          <cell r="F217">
            <v>5403.63</v>
          </cell>
          <cell r="I217" t="str">
            <v>O'MARATHOMASMileage - Automobile</v>
          </cell>
        </row>
        <row r="218">
          <cell r="D218">
            <v>915</v>
          </cell>
          <cell r="E218">
            <v>1477</v>
          </cell>
          <cell r="F218">
            <v>1656</v>
          </cell>
          <cell r="G218">
            <v>1725</v>
          </cell>
          <cell r="H218">
            <v>759</v>
          </cell>
          <cell r="I218" t="str">
            <v>O'MARATHOMASPerDiem- Legislative Day</v>
          </cell>
        </row>
        <row r="219">
          <cell r="D219">
            <v>7572</v>
          </cell>
          <cell r="E219">
            <v>11019</v>
          </cell>
          <cell r="F219">
            <v>11452</v>
          </cell>
          <cell r="G219">
            <v>14446</v>
          </cell>
          <cell r="H219">
            <v>6405</v>
          </cell>
          <cell r="I219" t="str">
            <v>O'MARATHOMASPerDiem-Legislative Ovrngt</v>
          </cell>
        </row>
        <row r="220">
          <cell r="D220">
            <v>5244</v>
          </cell>
          <cell r="E220">
            <v>7039.5</v>
          </cell>
          <cell r="F220">
            <v>6220.12</v>
          </cell>
          <cell r="G220">
            <v>7823.26</v>
          </cell>
          <cell r="H220">
            <v>3819</v>
          </cell>
          <cell r="I220" t="str">
            <v>ORTTROBERTMileage - Automobile</v>
          </cell>
        </row>
        <row r="221">
          <cell r="D221">
            <v>976</v>
          </cell>
          <cell r="E221">
            <v>1403</v>
          </cell>
          <cell r="F221">
            <v>1459</v>
          </cell>
          <cell r="G221">
            <v>1725</v>
          </cell>
          <cell r="H221">
            <v>690</v>
          </cell>
          <cell r="I221" t="str">
            <v>ORTTROBERTPerDiem- Legislative Day</v>
          </cell>
        </row>
        <row r="222">
          <cell r="D222">
            <v>7039</v>
          </cell>
          <cell r="E222">
            <v>7700</v>
          </cell>
          <cell r="F222">
            <v>8290</v>
          </cell>
          <cell r="G222">
            <v>9516</v>
          </cell>
          <cell r="H222">
            <v>3660</v>
          </cell>
          <cell r="I222" t="str">
            <v>ORTTROBERTPerDiem-Legislative Ovrngt</v>
          </cell>
        </row>
        <row r="223">
          <cell r="E223">
            <v>89</v>
          </cell>
          <cell r="F223">
            <v>100</v>
          </cell>
          <cell r="I223" t="str">
            <v>ORTTROBERTTrain Tickets</v>
          </cell>
        </row>
        <row r="224">
          <cell r="F224">
            <v>69.42</v>
          </cell>
          <cell r="I224" t="str">
            <v>PALUMBOANTHONYMass Transit</v>
          </cell>
        </row>
        <row r="225">
          <cell r="E225">
            <v>4440.24</v>
          </cell>
          <cell r="F225">
            <v>5097.4799999999996</v>
          </cell>
          <cell r="G225">
            <v>6760.73</v>
          </cell>
          <cell r="H225">
            <v>2929.31</v>
          </cell>
          <cell r="I225" t="str">
            <v>PALUMBOANTHONYMileage - Automobile</v>
          </cell>
        </row>
        <row r="226">
          <cell r="E226">
            <v>114</v>
          </cell>
          <cell r="I226" t="str">
            <v>PALUMBOANTHONYMisc Non-Taxable Travel Exp</v>
          </cell>
        </row>
        <row r="227">
          <cell r="E227">
            <v>1037</v>
          </cell>
          <cell r="F227">
            <v>1242</v>
          </cell>
          <cell r="G227">
            <v>1587</v>
          </cell>
          <cell r="H227">
            <v>828</v>
          </cell>
          <cell r="I227" t="str">
            <v>PALUMBOANTHONYPerDiem- Legislative Day</v>
          </cell>
        </row>
        <row r="228">
          <cell r="E228">
            <v>7525</v>
          </cell>
          <cell r="F228">
            <v>7320</v>
          </cell>
          <cell r="G228">
            <v>11712</v>
          </cell>
          <cell r="H228">
            <v>6039</v>
          </cell>
          <cell r="I228" t="str">
            <v>PALUMBOANTHONYPerDiem-Legislative Ovrngt</v>
          </cell>
        </row>
        <row r="229">
          <cell r="G229">
            <v>420.63</v>
          </cell>
          <cell r="H229">
            <v>175.31</v>
          </cell>
          <cell r="I229" t="str">
            <v>PALUMBOANTHONYTolls paid</v>
          </cell>
        </row>
        <row r="230">
          <cell r="H230">
            <v>100.25</v>
          </cell>
          <cell r="I230" t="str">
            <v>PALUMBOANTHONYTrain Tickets</v>
          </cell>
        </row>
        <row r="231">
          <cell r="D231">
            <v>3519</v>
          </cell>
          <cell r="E231">
            <v>2861.1</v>
          </cell>
          <cell r="F231">
            <v>1299.6500000000001</v>
          </cell>
          <cell r="G231">
            <v>4231.3</v>
          </cell>
          <cell r="H231">
            <v>911.2</v>
          </cell>
          <cell r="I231" t="str">
            <v>PARKERKEVINMileage - Automobile</v>
          </cell>
        </row>
        <row r="232">
          <cell r="D232">
            <v>1098</v>
          </cell>
          <cell r="E232">
            <v>992</v>
          </cell>
          <cell r="F232">
            <v>483</v>
          </cell>
          <cell r="G232">
            <v>1311</v>
          </cell>
          <cell r="H232">
            <v>414</v>
          </cell>
          <cell r="I232" t="str">
            <v>PARKERKEVINPerDiem- Legislative Day</v>
          </cell>
        </row>
        <row r="233">
          <cell r="D233">
            <v>7040</v>
          </cell>
          <cell r="E233">
            <v>7016</v>
          </cell>
          <cell r="F233">
            <v>4758</v>
          </cell>
          <cell r="G233">
            <v>7320</v>
          </cell>
          <cell r="H233">
            <v>1098</v>
          </cell>
          <cell r="I233" t="str">
            <v>PARKERKEVINPerDiem-Legislative Ovrngt</v>
          </cell>
        </row>
        <row r="234">
          <cell r="D234">
            <v>733.55</v>
          </cell>
          <cell r="I234" t="str">
            <v>PERSAUDROXANNECommercial Air Travel</v>
          </cell>
        </row>
        <row r="235">
          <cell r="D235">
            <v>207.58</v>
          </cell>
          <cell r="G235">
            <v>109.39</v>
          </cell>
          <cell r="H235">
            <v>110.7</v>
          </cell>
          <cell r="I235" t="str">
            <v>PERSAUDROXANNEMileage - Automobile</v>
          </cell>
        </row>
        <row r="236">
          <cell r="D236">
            <v>726</v>
          </cell>
          <cell r="E236">
            <v>1281</v>
          </cell>
          <cell r="F236">
            <v>1242</v>
          </cell>
          <cell r="G236">
            <v>1380</v>
          </cell>
          <cell r="H236">
            <v>966</v>
          </cell>
          <cell r="I236" t="str">
            <v>PERSAUDROXANNEPerDiem- Legislative Day</v>
          </cell>
        </row>
        <row r="237">
          <cell r="D237">
            <v>8019</v>
          </cell>
          <cell r="E237">
            <v>14005</v>
          </cell>
          <cell r="F237">
            <v>10614</v>
          </cell>
          <cell r="G237">
            <v>10614</v>
          </cell>
          <cell r="H237">
            <v>7503</v>
          </cell>
          <cell r="I237" t="str">
            <v>PERSAUDROXANNEPerDiem-Legislative Ovrngt</v>
          </cell>
        </row>
        <row r="238">
          <cell r="D238">
            <v>84.3</v>
          </cell>
          <cell r="E238">
            <v>25</v>
          </cell>
          <cell r="F238">
            <v>105.9</v>
          </cell>
          <cell r="I238" t="str">
            <v>PERSAUDROXANNETaxi / Car Service</v>
          </cell>
        </row>
        <row r="239">
          <cell r="D239">
            <v>90</v>
          </cell>
          <cell r="E239">
            <v>90</v>
          </cell>
          <cell r="F239">
            <v>135</v>
          </cell>
          <cell r="G239">
            <v>547</v>
          </cell>
          <cell r="H239">
            <v>749</v>
          </cell>
          <cell r="I239" t="str">
            <v>PERSAUDROXANNETrain Tickets</v>
          </cell>
        </row>
        <row r="240">
          <cell r="D240">
            <v>488</v>
          </cell>
          <cell r="E240">
            <v>244</v>
          </cell>
          <cell r="F240">
            <v>759</v>
          </cell>
          <cell r="G240">
            <v>1518</v>
          </cell>
          <cell r="H240">
            <v>828</v>
          </cell>
          <cell r="I240" t="str">
            <v>RAMOSJESSICAPerDiem- Legislative Day</v>
          </cell>
        </row>
        <row r="241">
          <cell r="D241">
            <v>3168</v>
          </cell>
          <cell r="E241">
            <v>175</v>
          </cell>
          <cell r="F241">
            <v>3477</v>
          </cell>
          <cell r="G241">
            <v>7503</v>
          </cell>
          <cell r="H241">
            <v>3843</v>
          </cell>
          <cell r="I241" t="str">
            <v>RAMOSJESSICAPerDiem-Legislative Ovrngt</v>
          </cell>
        </row>
        <row r="242">
          <cell r="D242">
            <v>782</v>
          </cell>
          <cell r="E242">
            <v>310</v>
          </cell>
          <cell r="F242">
            <v>763</v>
          </cell>
          <cell r="G242">
            <v>1634</v>
          </cell>
          <cell r="H242">
            <v>1196</v>
          </cell>
          <cell r="I242" t="str">
            <v>RAMOSJESSICATrain Tickets</v>
          </cell>
        </row>
        <row r="243">
          <cell r="D243">
            <v>1334</v>
          </cell>
          <cell r="I243" t="str">
            <v>RANZENHOFERMICHAELMileage - Automobile</v>
          </cell>
        </row>
        <row r="244">
          <cell r="D244">
            <v>305</v>
          </cell>
          <cell r="I244" t="str">
            <v>RANZENHOFERMICHAELPerDiem- Legislative Day</v>
          </cell>
        </row>
        <row r="245">
          <cell r="D245">
            <v>2816</v>
          </cell>
          <cell r="I245" t="str">
            <v>RANZENHOFERMICHAELPerDiem-Legislative Ovrngt</v>
          </cell>
        </row>
        <row r="246">
          <cell r="D246">
            <v>85.99</v>
          </cell>
          <cell r="I246" t="str">
            <v>RANZENHOFERMICHAELTolls paid</v>
          </cell>
        </row>
        <row r="247">
          <cell r="G247">
            <v>5318.06</v>
          </cell>
          <cell r="H247">
            <v>2354.52</v>
          </cell>
          <cell r="I247" t="str">
            <v>RHOADSSTEVENMileage - Automobile</v>
          </cell>
        </row>
        <row r="248">
          <cell r="G248">
            <v>1587</v>
          </cell>
          <cell r="H248">
            <v>690</v>
          </cell>
          <cell r="I248" t="str">
            <v>RHOADSSTEVENPerDiem- Legislative Day</v>
          </cell>
        </row>
        <row r="249">
          <cell r="G249">
            <v>8601</v>
          </cell>
          <cell r="H249">
            <v>2562</v>
          </cell>
          <cell r="I249" t="str">
            <v>RHOADSSTEVENPerDiem-Legislative Ovrngt</v>
          </cell>
        </row>
        <row r="250">
          <cell r="G250">
            <v>703.22</v>
          </cell>
          <cell r="H250">
            <v>284.97000000000003</v>
          </cell>
          <cell r="I250" t="str">
            <v>RHOADSSTEVENTolls paid</v>
          </cell>
        </row>
        <row r="251">
          <cell r="D251">
            <v>3289</v>
          </cell>
          <cell r="E251">
            <v>5174.3999999999996</v>
          </cell>
          <cell r="F251">
            <v>3492.5</v>
          </cell>
          <cell r="G251">
            <v>275</v>
          </cell>
          <cell r="I251" t="str">
            <v>RITCHIEPATRICIAMileage - Automobile</v>
          </cell>
        </row>
        <row r="252">
          <cell r="D252">
            <v>793</v>
          </cell>
          <cell r="E252">
            <v>1289</v>
          </cell>
          <cell r="F252">
            <v>897</v>
          </cell>
          <cell r="G252">
            <v>69</v>
          </cell>
          <cell r="I252" t="str">
            <v>RITCHIEPATRICIAPerDiem- Legislative Day</v>
          </cell>
        </row>
        <row r="253">
          <cell r="D253">
            <v>6336</v>
          </cell>
          <cell r="E253">
            <v>5783</v>
          </cell>
          <cell r="F253">
            <v>5490</v>
          </cell>
          <cell r="G253">
            <v>549</v>
          </cell>
          <cell r="I253" t="str">
            <v>RITCHIEPATRICIAPerDiem-Legislative Ovrngt</v>
          </cell>
        </row>
        <row r="254">
          <cell r="D254">
            <v>91.58</v>
          </cell>
          <cell r="E254">
            <v>129.25</v>
          </cell>
          <cell r="F254">
            <v>99.07</v>
          </cell>
          <cell r="G254">
            <v>3.8</v>
          </cell>
          <cell r="I254" t="str">
            <v>RITCHIEPATRICIATolls paid</v>
          </cell>
        </row>
        <row r="255">
          <cell r="D255">
            <v>1644.5</v>
          </cell>
          <cell r="E255">
            <v>3683.68</v>
          </cell>
          <cell r="F255">
            <v>3690.84</v>
          </cell>
          <cell r="G255">
            <v>4296.08</v>
          </cell>
          <cell r="H255">
            <v>2222.27</v>
          </cell>
          <cell r="I255" t="str">
            <v>RIVERAJOSEMileage - Automobile</v>
          </cell>
        </row>
        <row r="256">
          <cell r="D256">
            <v>610</v>
          </cell>
          <cell r="E256">
            <v>1411</v>
          </cell>
          <cell r="F256">
            <v>1449</v>
          </cell>
          <cell r="G256">
            <v>1513</v>
          </cell>
          <cell r="H256">
            <v>759</v>
          </cell>
          <cell r="I256" t="str">
            <v>RIVERAJOSEPerDiem- Legislative Day</v>
          </cell>
        </row>
        <row r="257">
          <cell r="D257">
            <v>8272</v>
          </cell>
          <cell r="E257">
            <v>12966</v>
          </cell>
          <cell r="F257">
            <v>13176</v>
          </cell>
          <cell r="G257">
            <v>14637</v>
          </cell>
          <cell r="H257">
            <v>8060</v>
          </cell>
          <cell r="I257" t="str">
            <v>RIVERAJOSEPerDiem-Legislative Ovrngt</v>
          </cell>
        </row>
        <row r="258">
          <cell r="H258">
            <v>63</v>
          </cell>
          <cell r="I258" t="str">
            <v>RIVERAJOSETrain Tickets</v>
          </cell>
        </row>
        <row r="259">
          <cell r="D259">
            <v>3967.5</v>
          </cell>
          <cell r="E259">
            <v>264.5</v>
          </cell>
          <cell r="I259" t="str">
            <v>ROBACHJOSEPHMileage - Automobile</v>
          </cell>
        </row>
        <row r="260">
          <cell r="D260">
            <v>915</v>
          </cell>
          <cell r="E260">
            <v>61</v>
          </cell>
          <cell r="I260" t="str">
            <v>ROBACHJOSEPHPerDiem- Legislative Day</v>
          </cell>
        </row>
        <row r="261">
          <cell r="D261">
            <v>5456</v>
          </cell>
          <cell r="E261">
            <v>350</v>
          </cell>
          <cell r="I261" t="str">
            <v>ROBACHJOSEPHPerDiem-Legislative Ovrngt</v>
          </cell>
        </row>
        <row r="262">
          <cell r="D262">
            <v>35.299999999999997</v>
          </cell>
          <cell r="E262">
            <v>3.96</v>
          </cell>
          <cell r="I262" t="str">
            <v>ROBACHJOSEPHTolls paid</v>
          </cell>
        </row>
        <row r="263">
          <cell r="G263">
            <v>2549.7600000000002</v>
          </cell>
          <cell r="H263">
            <v>1195.1099999999999</v>
          </cell>
          <cell r="I263" t="str">
            <v>ROLISONROBERTMileage - Automobile</v>
          </cell>
        </row>
        <row r="264">
          <cell r="G264">
            <v>1804</v>
          </cell>
          <cell r="H264">
            <v>828</v>
          </cell>
          <cell r="I264" t="str">
            <v>ROLISONROBERTPerDiem- Legislative Day</v>
          </cell>
        </row>
        <row r="265">
          <cell r="G265">
            <v>8784</v>
          </cell>
          <cell r="H265">
            <v>4026</v>
          </cell>
          <cell r="I265" t="str">
            <v>ROLISONROBERTPerDiem-Legislative Ovrngt</v>
          </cell>
        </row>
        <row r="266">
          <cell r="G266">
            <v>83.43</v>
          </cell>
          <cell r="I266" t="str">
            <v>ROLISONROBERTTaxi / Car Service</v>
          </cell>
        </row>
        <row r="267">
          <cell r="G267">
            <v>74</v>
          </cell>
          <cell r="I267" t="str">
            <v>ROLISONROBERTTrain Tickets</v>
          </cell>
        </row>
        <row r="268">
          <cell r="E268">
            <v>2273.6</v>
          </cell>
          <cell r="G268">
            <v>19248.64</v>
          </cell>
          <cell r="I268" t="str">
            <v>RYANSEANMileage - Automobile</v>
          </cell>
        </row>
        <row r="269">
          <cell r="E269">
            <v>427</v>
          </cell>
          <cell r="G269">
            <v>3638</v>
          </cell>
          <cell r="I269" t="str">
            <v>RYANSEANPerDiem- Legislative Day</v>
          </cell>
        </row>
        <row r="270">
          <cell r="E270">
            <v>2275</v>
          </cell>
          <cell r="G270">
            <v>25221</v>
          </cell>
          <cell r="I270" t="str">
            <v>RYANSEANPerDiem-Legislative Ovrngt</v>
          </cell>
        </row>
        <row r="271">
          <cell r="E271">
            <v>166.39</v>
          </cell>
          <cell r="G271">
            <v>1251.54</v>
          </cell>
          <cell r="I271" t="str">
            <v>RYANSEANTolls paid</v>
          </cell>
        </row>
        <row r="272">
          <cell r="G272">
            <v>122.81</v>
          </cell>
          <cell r="I272" t="str">
            <v>SALAZARJULIAMileage - Automobile</v>
          </cell>
        </row>
        <row r="273">
          <cell r="D273">
            <v>976</v>
          </cell>
          <cell r="E273">
            <v>870</v>
          </cell>
          <cell r="F273">
            <v>1784</v>
          </cell>
          <cell r="G273">
            <v>2070</v>
          </cell>
          <cell r="H273">
            <v>966</v>
          </cell>
          <cell r="I273" t="str">
            <v>SALAZARJULIAPerDiem- Legislative Day</v>
          </cell>
        </row>
        <row r="274">
          <cell r="D274">
            <v>6861</v>
          </cell>
          <cell r="E274">
            <v>4391</v>
          </cell>
          <cell r="F274">
            <v>6103</v>
          </cell>
          <cell r="G274">
            <v>12654</v>
          </cell>
          <cell r="H274">
            <v>6405</v>
          </cell>
          <cell r="I274" t="str">
            <v>SALAZARJULIAPerDiem-Legislative Ovrngt</v>
          </cell>
        </row>
        <row r="275">
          <cell r="H275">
            <v>97.36</v>
          </cell>
          <cell r="I275" t="str">
            <v>SALAZARJULIATaxi / Car Service</v>
          </cell>
        </row>
        <row r="276">
          <cell r="D276">
            <v>1135</v>
          </cell>
          <cell r="E276">
            <v>1150</v>
          </cell>
          <cell r="F276">
            <v>1877</v>
          </cell>
          <cell r="G276">
            <v>2402</v>
          </cell>
          <cell r="H276">
            <v>1382</v>
          </cell>
          <cell r="I276" t="str">
            <v>SALAZARJULIATrain Tickets</v>
          </cell>
        </row>
        <row r="277">
          <cell r="G277">
            <v>244.97</v>
          </cell>
          <cell r="I277" t="str">
            <v>SALAZARJULIAVehicle Rental</v>
          </cell>
        </row>
        <row r="278">
          <cell r="F278">
            <v>658.3</v>
          </cell>
          <cell r="G278">
            <v>616.9</v>
          </cell>
          <cell r="I278" t="str">
            <v>SANDERSJAMESCommercial Air Travel</v>
          </cell>
        </row>
        <row r="279">
          <cell r="F279">
            <v>375</v>
          </cell>
          <cell r="G279">
            <v>750</v>
          </cell>
          <cell r="I279" t="str">
            <v>SANDERSJAMESConference/Trainings</v>
          </cell>
        </row>
        <row r="280">
          <cell r="D280">
            <v>6568.81</v>
          </cell>
          <cell r="E280">
            <v>4283.4799999999996</v>
          </cell>
          <cell r="F280">
            <v>5306.58</v>
          </cell>
          <cell r="G280">
            <v>4295.59</v>
          </cell>
          <cell r="H280">
            <v>2767.56</v>
          </cell>
          <cell r="I280" t="str">
            <v>SANDERSJAMESMileage - Automobile</v>
          </cell>
        </row>
        <row r="281">
          <cell r="D281">
            <v>1830</v>
          </cell>
          <cell r="E281">
            <v>1538</v>
          </cell>
          <cell r="F281">
            <v>1888</v>
          </cell>
          <cell r="G281">
            <v>1380</v>
          </cell>
          <cell r="H281">
            <v>1065</v>
          </cell>
          <cell r="I281" t="str">
            <v>SANDERSJAMESPerDiem- Legislative Day</v>
          </cell>
        </row>
        <row r="282">
          <cell r="D282">
            <v>18119</v>
          </cell>
          <cell r="E282">
            <v>12587</v>
          </cell>
          <cell r="F282">
            <v>13083</v>
          </cell>
          <cell r="G282">
            <v>10647</v>
          </cell>
          <cell r="H282">
            <v>5490</v>
          </cell>
          <cell r="I282" t="str">
            <v>SANDERSJAMESPerDiem-Legislative Ovrngt</v>
          </cell>
        </row>
        <row r="283">
          <cell r="G283">
            <v>360</v>
          </cell>
          <cell r="I283" t="str">
            <v>SANDERSJAMESRecpted Lodging</v>
          </cell>
        </row>
        <row r="284">
          <cell r="G284">
            <v>103.49</v>
          </cell>
          <cell r="I284" t="str">
            <v>SANDERSJAMESTaxi / Car Service</v>
          </cell>
        </row>
        <row r="285">
          <cell r="D285">
            <v>899.9</v>
          </cell>
          <cell r="E285">
            <v>642.47</v>
          </cell>
          <cell r="F285">
            <v>777.72</v>
          </cell>
          <cell r="G285">
            <v>507.31</v>
          </cell>
          <cell r="H285">
            <v>401.79</v>
          </cell>
          <cell r="I285" t="str">
            <v>SANDERSJAMESTolls paid</v>
          </cell>
        </row>
        <row r="286">
          <cell r="E286">
            <v>606.57000000000005</v>
          </cell>
          <cell r="I286" t="str">
            <v>SANDERSJAMESVehicle Rental</v>
          </cell>
        </row>
        <row r="287">
          <cell r="D287">
            <v>2889.45</v>
          </cell>
          <cell r="E287">
            <v>4220.72</v>
          </cell>
          <cell r="F287">
            <v>4037.98</v>
          </cell>
          <cell r="G287">
            <v>208.75</v>
          </cell>
          <cell r="I287" t="str">
            <v>SAVINODIANEMileage - Automobile</v>
          </cell>
        </row>
        <row r="288">
          <cell r="D288">
            <v>915</v>
          </cell>
          <cell r="E288">
            <v>1411</v>
          </cell>
          <cell r="F288">
            <v>1449</v>
          </cell>
          <cell r="G288">
            <v>69</v>
          </cell>
          <cell r="I288" t="str">
            <v>SAVINODIANEPerDiem- Legislative Day</v>
          </cell>
        </row>
        <row r="289">
          <cell r="D289">
            <v>9854</v>
          </cell>
          <cell r="E289">
            <v>13133</v>
          </cell>
          <cell r="F289">
            <v>13359</v>
          </cell>
          <cell r="G289">
            <v>183</v>
          </cell>
          <cell r="I289" t="str">
            <v>SAVINODIANEPerDiem-Legislative Ovrngt</v>
          </cell>
        </row>
        <row r="290">
          <cell r="D290">
            <v>419.99</v>
          </cell>
          <cell r="E290">
            <v>649.80999999999995</v>
          </cell>
          <cell r="F290">
            <v>622.88</v>
          </cell>
          <cell r="G290">
            <v>30.7</v>
          </cell>
          <cell r="I290" t="str">
            <v>SAVINODIANETolls paid</v>
          </cell>
        </row>
        <row r="291">
          <cell r="D291">
            <v>124.57</v>
          </cell>
          <cell r="E291">
            <v>55.46</v>
          </cell>
          <cell r="I291" t="str">
            <v>SEPULVEDALUISFuel for Travel</v>
          </cell>
        </row>
        <row r="292">
          <cell r="E292">
            <v>663.04</v>
          </cell>
          <cell r="F292">
            <v>169.65</v>
          </cell>
          <cell r="G292">
            <v>759.84</v>
          </cell>
          <cell r="H292">
            <v>1455.08</v>
          </cell>
          <cell r="I292" t="str">
            <v>SEPULVEDALUISMileage - Automobile</v>
          </cell>
        </row>
        <row r="293">
          <cell r="D293">
            <v>732</v>
          </cell>
          <cell r="E293">
            <v>610</v>
          </cell>
          <cell r="F293">
            <v>966</v>
          </cell>
          <cell r="G293">
            <v>1311</v>
          </cell>
          <cell r="H293">
            <v>828</v>
          </cell>
          <cell r="I293" t="str">
            <v>SEPULVEDALUISPerDiem- Legislative Day</v>
          </cell>
        </row>
        <row r="294">
          <cell r="D294">
            <v>5632</v>
          </cell>
          <cell r="E294">
            <v>3150</v>
          </cell>
          <cell r="F294">
            <v>7686</v>
          </cell>
          <cell r="G294">
            <v>9333</v>
          </cell>
          <cell r="H294">
            <v>5673</v>
          </cell>
          <cell r="I294" t="str">
            <v>SEPULVEDALUISPerDiem-Legislative Ovrngt</v>
          </cell>
        </row>
        <row r="295">
          <cell r="D295">
            <v>56.83</v>
          </cell>
          <cell r="E295">
            <v>104.15</v>
          </cell>
          <cell r="F295">
            <v>545.74</v>
          </cell>
          <cell r="G295">
            <v>163.34</v>
          </cell>
          <cell r="H295">
            <v>15.96</v>
          </cell>
          <cell r="I295" t="str">
            <v>SEPULVEDALUISTaxi / Car Service</v>
          </cell>
        </row>
        <row r="296">
          <cell r="D296">
            <v>10.5</v>
          </cell>
          <cell r="I296" t="str">
            <v>SEPULVEDALUISTolls paid</v>
          </cell>
        </row>
        <row r="297">
          <cell r="D297">
            <v>90</v>
          </cell>
          <cell r="E297">
            <v>334</v>
          </cell>
          <cell r="F297">
            <v>1030</v>
          </cell>
          <cell r="G297">
            <v>1599</v>
          </cell>
          <cell r="H297">
            <v>406</v>
          </cell>
          <cell r="I297" t="str">
            <v>SEPULVEDALUISTrain Tickets</v>
          </cell>
        </row>
        <row r="298">
          <cell r="D298">
            <v>495.8</v>
          </cell>
          <cell r="E298">
            <v>160</v>
          </cell>
          <cell r="I298" t="str">
            <v>SEPULVEDALUISVehicle Rental</v>
          </cell>
        </row>
        <row r="299">
          <cell r="D299">
            <v>2028.6</v>
          </cell>
          <cell r="E299">
            <v>658.56</v>
          </cell>
          <cell r="F299">
            <v>1031.94</v>
          </cell>
          <cell r="G299">
            <v>4516.58</v>
          </cell>
          <cell r="H299">
            <v>1969.8</v>
          </cell>
          <cell r="I299" t="str">
            <v>SERRANOJOSEMileage - Automobile</v>
          </cell>
        </row>
        <row r="300">
          <cell r="D300">
            <v>793</v>
          </cell>
          <cell r="E300">
            <v>244</v>
          </cell>
          <cell r="F300">
            <v>414</v>
          </cell>
          <cell r="G300">
            <v>1725</v>
          </cell>
          <cell r="H300">
            <v>828</v>
          </cell>
          <cell r="I300" t="str">
            <v>SERRANOJOSEPerDiem- Legislative Day</v>
          </cell>
        </row>
        <row r="301">
          <cell r="D301">
            <v>3872</v>
          </cell>
          <cell r="E301">
            <v>700</v>
          </cell>
          <cell r="F301">
            <v>1281</v>
          </cell>
          <cell r="G301">
            <v>8784</v>
          </cell>
          <cell r="H301">
            <v>3843</v>
          </cell>
          <cell r="I301" t="str">
            <v>SERRANOJOSEPerDiem-Legislative Ovrngt</v>
          </cell>
        </row>
        <row r="302">
          <cell r="D302">
            <v>331.55</v>
          </cell>
          <cell r="E302">
            <v>205.6</v>
          </cell>
          <cell r="F302">
            <v>70.36</v>
          </cell>
          <cell r="G302">
            <v>535.88</v>
          </cell>
          <cell r="H302">
            <v>192.1</v>
          </cell>
          <cell r="I302" t="str">
            <v>SERRANOJOSETolls paid</v>
          </cell>
        </row>
        <row r="303">
          <cell r="D303">
            <v>549</v>
          </cell>
          <cell r="I303" t="str">
            <v>SEWARDJAMESPerDiem- Legislative Day</v>
          </cell>
        </row>
        <row r="304">
          <cell r="D304">
            <v>2640</v>
          </cell>
          <cell r="I304" t="str">
            <v>SEWARDJAMESPerDiem-Legislative Ovrngt</v>
          </cell>
        </row>
        <row r="305">
          <cell r="D305">
            <v>1329.46</v>
          </cell>
          <cell r="E305">
            <v>725.2</v>
          </cell>
          <cell r="F305">
            <v>2049.89</v>
          </cell>
          <cell r="G305">
            <v>2812.25</v>
          </cell>
          <cell r="H305">
            <v>1541.07</v>
          </cell>
          <cell r="I305" t="str">
            <v>SKOUFISJAMESMileage - Automobile</v>
          </cell>
        </row>
        <row r="306">
          <cell r="D306">
            <v>793</v>
          </cell>
          <cell r="E306">
            <v>549</v>
          </cell>
          <cell r="F306">
            <v>1502</v>
          </cell>
          <cell r="G306">
            <v>1709</v>
          </cell>
          <cell r="H306">
            <v>966</v>
          </cell>
          <cell r="I306" t="str">
            <v>SKOUFISJAMESPerDiem- Legislative Day</v>
          </cell>
        </row>
        <row r="307">
          <cell r="D307">
            <v>4752</v>
          </cell>
          <cell r="E307">
            <v>1925</v>
          </cell>
          <cell r="F307">
            <v>4567</v>
          </cell>
          <cell r="G307">
            <v>10407</v>
          </cell>
          <cell r="H307">
            <v>3843</v>
          </cell>
          <cell r="I307" t="str">
            <v>SKOUFISJAMESPerDiem-Legislative Ovrngt</v>
          </cell>
        </row>
        <row r="308">
          <cell r="G308">
            <v>4885.9799999999996</v>
          </cell>
          <cell r="H308">
            <v>2505.94</v>
          </cell>
          <cell r="I308" t="str">
            <v>SPANTONJESSICAMileage - Automobile</v>
          </cell>
        </row>
        <row r="309">
          <cell r="G309">
            <v>1518</v>
          </cell>
          <cell r="H309">
            <v>680</v>
          </cell>
          <cell r="I309" t="str">
            <v>SPANTONJESSICAPerDiem- Legislative Day</v>
          </cell>
        </row>
        <row r="310">
          <cell r="G310">
            <v>8418</v>
          </cell>
          <cell r="H310">
            <v>2196</v>
          </cell>
          <cell r="I310" t="str">
            <v>SPANTONJESSICAPerDiem-Legislative Ovrngt</v>
          </cell>
        </row>
        <row r="311">
          <cell r="G311">
            <v>691.72</v>
          </cell>
          <cell r="H311">
            <v>301.69</v>
          </cell>
          <cell r="I311" t="str">
            <v>SPANTONJESSICATolls paid</v>
          </cell>
        </row>
        <row r="312">
          <cell r="D312">
            <v>2198.4</v>
          </cell>
          <cell r="E312">
            <v>788.48</v>
          </cell>
          <cell r="F312">
            <v>4030.36</v>
          </cell>
          <cell r="G312">
            <v>5534.41</v>
          </cell>
          <cell r="H312">
            <v>2535.2800000000002</v>
          </cell>
          <cell r="I312" t="str">
            <v>STAVISKYTOBYMileage - Automobile</v>
          </cell>
        </row>
        <row r="313">
          <cell r="D313">
            <v>69</v>
          </cell>
          <cell r="E313">
            <v>24</v>
          </cell>
          <cell r="F313">
            <v>49</v>
          </cell>
          <cell r="G313">
            <v>84.88</v>
          </cell>
          <cell r="I313" t="str">
            <v>STAVISKYTOBYParking Fees</v>
          </cell>
        </row>
        <row r="314">
          <cell r="D314">
            <v>610</v>
          </cell>
          <cell r="E314">
            <v>244</v>
          </cell>
          <cell r="F314">
            <v>1301</v>
          </cell>
          <cell r="G314">
            <v>1656</v>
          </cell>
          <cell r="H314">
            <v>759</v>
          </cell>
          <cell r="I314" t="str">
            <v>STAVISKYTOBYPerDiem- Legislative Day</v>
          </cell>
        </row>
        <row r="315">
          <cell r="D315">
            <v>3344</v>
          </cell>
          <cell r="E315">
            <v>1050</v>
          </cell>
          <cell r="F315">
            <v>7109</v>
          </cell>
          <cell r="G315">
            <v>8601</v>
          </cell>
          <cell r="H315">
            <v>3843</v>
          </cell>
          <cell r="I315" t="str">
            <v>STAVISKYTOBYPerDiem-Legislative Ovrngt</v>
          </cell>
        </row>
        <row r="316">
          <cell r="G316">
            <v>409.38</v>
          </cell>
          <cell r="I316" t="str">
            <v>STAVISKYTOBYTaxi / Car Service</v>
          </cell>
        </row>
        <row r="317">
          <cell r="D317">
            <v>319.27999999999997</v>
          </cell>
          <cell r="E317">
            <v>119.36</v>
          </cell>
          <cell r="F317">
            <v>595.24</v>
          </cell>
          <cell r="G317">
            <v>840.93</v>
          </cell>
          <cell r="H317">
            <v>339.49</v>
          </cell>
          <cell r="I317" t="str">
            <v>STAVISKYTOBYTolls paid</v>
          </cell>
        </row>
        <row r="318">
          <cell r="E318">
            <v>1858.08</v>
          </cell>
          <cell r="F318">
            <v>1591.92</v>
          </cell>
          <cell r="G318">
            <v>2044.98</v>
          </cell>
          <cell r="H318">
            <v>649.62</v>
          </cell>
          <cell r="I318" t="str">
            <v>STECDANIELMileage - Automobile</v>
          </cell>
        </row>
        <row r="319">
          <cell r="E319">
            <v>2928</v>
          </cell>
          <cell r="F319">
            <v>3726</v>
          </cell>
          <cell r="G319">
            <v>4840</v>
          </cell>
          <cell r="H319">
            <v>1311</v>
          </cell>
          <cell r="I319" t="str">
            <v>STECDANIELPerDiem- Legislative Day</v>
          </cell>
        </row>
        <row r="320">
          <cell r="E320">
            <v>152</v>
          </cell>
          <cell r="F320">
            <v>1281</v>
          </cell>
          <cell r="G320">
            <v>159</v>
          </cell>
          <cell r="I320" t="str">
            <v>STECDANIELPerDiem-Legislative Ovrngt</v>
          </cell>
        </row>
        <row r="321">
          <cell r="G321">
            <v>149</v>
          </cell>
          <cell r="I321" t="str">
            <v>STECDANIELTrain Tickets</v>
          </cell>
        </row>
        <row r="322">
          <cell r="H322">
            <v>554.11</v>
          </cell>
          <cell r="I322" t="str">
            <v>STEWART-COUSINSANDREACommercial Air Travel</v>
          </cell>
        </row>
        <row r="323">
          <cell r="D323">
            <v>854</v>
          </cell>
          <cell r="E323">
            <v>1769</v>
          </cell>
          <cell r="F323">
            <v>1449</v>
          </cell>
          <cell r="G323">
            <v>1518</v>
          </cell>
          <cell r="H323">
            <v>892</v>
          </cell>
          <cell r="I323" t="str">
            <v>STEWART-COUSINSANDREAPerDiem- Legislative Day</v>
          </cell>
        </row>
        <row r="324">
          <cell r="D324">
            <v>8096</v>
          </cell>
          <cell r="E324">
            <v>12079</v>
          </cell>
          <cell r="F324">
            <v>12810</v>
          </cell>
          <cell r="G324">
            <v>14823</v>
          </cell>
          <cell r="H324">
            <v>6582</v>
          </cell>
          <cell r="I324" t="str">
            <v>STEWART-COUSINSANDREAPerDiem-Legislative Ovrngt</v>
          </cell>
        </row>
        <row r="325">
          <cell r="D325">
            <v>2493.1999999999998</v>
          </cell>
          <cell r="E325">
            <v>2832.91</v>
          </cell>
          <cell r="F325">
            <v>2548.8000000000002</v>
          </cell>
          <cell r="G325">
            <v>4951.8</v>
          </cell>
          <cell r="H325">
            <v>2412</v>
          </cell>
          <cell r="I325" t="str">
            <v>THOMASKEVINMileage - Automobile</v>
          </cell>
        </row>
        <row r="326">
          <cell r="D326">
            <v>793</v>
          </cell>
          <cell r="E326">
            <v>915</v>
          </cell>
          <cell r="F326">
            <v>828</v>
          </cell>
          <cell r="G326">
            <v>1449</v>
          </cell>
          <cell r="H326">
            <v>690</v>
          </cell>
          <cell r="I326" t="str">
            <v>THOMASKEVINPerDiem- Legislative Day</v>
          </cell>
        </row>
        <row r="327">
          <cell r="D327">
            <v>5104</v>
          </cell>
          <cell r="E327">
            <v>1581</v>
          </cell>
          <cell r="F327">
            <v>2379</v>
          </cell>
          <cell r="G327">
            <v>7686</v>
          </cell>
          <cell r="H327">
            <v>3294</v>
          </cell>
          <cell r="I327" t="str">
            <v>THOMASKEVINPerDiem-Legislative Ovrngt</v>
          </cell>
        </row>
        <row r="328">
          <cell r="D328">
            <v>339.76</v>
          </cell>
          <cell r="E328">
            <v>327.47000000000003</v>
          </cell>
          <cell r="F328">
            <v>375.83</v>
          </cell>
          <cell r="G328">
            <v>653.66999999999996</v>
          </cell>
          <cell r="H328">
            <v>278.08</v>
          </cell>
          <cell r="I328" t="str">
            <v>THOMASKEVINTolls paid</v>
          </cell>
        </row>
        <row r="329">
          <cell r="G329">
            <v>4506.3999999999996</v>
          </cell>
          <cell r="H329">
            <v>691.44</v>
          </cell>
          <cell r="I329" t="str">
            <v>WALCZYKMARKMileage - Automobile</v>
          </cell>
        </row>
        <row r="330">
          <cell r="G330">
            <v>1449</v>
          </cell>
          <cell r="H330">
            <v>207</v>
          </cell>
          <cell r="I330" t="str">
            <v>WALCZYKMARKPerDiem- Legislative Day</v>
          </cell>
        </row>
        <row r="331">
          <cell r="G331">
            <v>8601</v>
          </cell>
          <cell r="H331">
            <v>549</v>
          </cell>
          <cell r="I331" t="str">
            <v>WALCZYKMARKPerDiem-Legislative Ovrngt</v>
          </cell>
        </row>
        <row r="332">
          <cell r="G332">
            <v>3479.23</v>
          </cell>
          <cell r="H332">
            <v>2074.11</v>
          </cell>
          <cell r="I332" t="str">
            <v>WEBBLEAMileage - Automobile</v>
          </cell>
        </row>
        <row r="333">
          <cell r="G333">
            <v>1380</v>
          </cell>
          <cell r="H333">
            <v>759</v>
          </cell>
          <cell r="I333" t="str">
            <v>WEBBLEAPerDiem- Legislative Day</v>
          </cell>
        </row>
        <row r="334">
          <cell r="G334">
            <v>12078</v>
          </cell>
          <cell r="H334">
            <v>5307</v>
          </cell>
          <cell r="I334" t="str">
            <v>WEBBLEAPerDiem-Legislative Ovrngt</v>
          </cell>
        </row>
        <row r="335">
          <cell r="G335">
            <v>3301.2</v>
          </cell>
          <cell r="H335">
            <v>1604.4</v>
          </cell>
          <cell r="I335" t="str">
            <v>WEBERWILLIAMMileage - Automobile</v>
          </cell>
        </row>
        <row r="336">
          <cell r="G336">
            <v>1449</v>
          </cell>
          <cell r="H336">
            <v>621</v>
          </cell>
          <cell r="I336" t="str">
            <v>WEBERWILLIAMPerDiem- Legislative Day</v>
          </cell>
        </row>
        <row r="337">
          <cell r="G337">
            <v>8052</v>
          </cell>
          <cell r="H337">
            <v>3111</v>
          </cell>
          <cell r="I337" t="str">
            <v>WEBERWILLIAMPerDiem-Legislative Ovrngt</v>
          </cell>
        </row>
        <row r="338">
          <cell r="G338">
            <v>171.22</v>
          </cell>
          <cell r="H338">
            <v>104.1</v>
          </cell>
          <cell r="I338" t="str">
            <v>WEBERWILLIAMTolls paid</v>
          </cell>
        </row>
        <row r="339">
          <cell r="D339">
            <v>541760.20000000007</v>
          </cell>
          <cell r="E339">
            <v>486920.79999999987</v>
          </cell>
          <cell r="F339">
            <v>533176.69000000006</v>
          </cell>
          <cell r="G339">
            <v>878803.13000000024</v>
          </cell>
        </row>
        <row r="341">
          <cell r="D341"/>
          <cell r="E341"/>
          <cell r="F341"/>
        </row>
        <row r="342">
          <cell r="D342"/>
          <cell r="E342"/>
          <cell r="F342"/>
        </row>
        <row r="343">
          <cell r="D343"/>
          <cell r="E343"/>
          <cell r="F343"/>
        </row>
        <row r="344">
          <cell r="D344"/>
          <cell r="E344"/>
          <cell r="F344"/>
        </row>
        <row r="345">
          <cell r="D345"/>
          <cell r="E345"/>
          <cell r="F345"/>
        </row>
        <row r="346">
          <cell r="D346"/>
          <cell r="E346"/>
          <cell r="F346"/>
        </row>
        <row r="347">
          <cell r="D347"/>
          <cell r="E347"/>
          <cell r="F347"/>
        </row>
        <row r="348">
          <cell r="D348"/>
          <cell r="E348"/>
          <cell r="F348"/>
        </row>
        <row r="349">
          <cell r="D349"/>
          <cell r="E349"/>
          <cell r="F349"/>
        </row>
        <row r="351">
          <cell r="D351"/>
          <cell r="E351"/>
          <cell r="F351"/>
        </row>
        <row r="352">
          <cell r="D352"/>
          <cell r="E352"/>
          <cell r="F352"/>
        </row>
        <row r="353">
          <cell r="D353"/>
          <cell r="E353"/>
          <cell r="F353"/>
        </row>
        <row r="354">
          <cell r="D354"/>
          <cell r="E354"/>
          <cell r="F354"/>
        </row>
        <row r="355">
          <cell r="D355"/>
          <cell r="E355"/>
          <cell r="F355"/>
        </row>
        <row r="356">
          <cell r="D356"/>
          <cell r="E356"/>
          <cell r="F356"/>
        </row>
        <row r="357">
          <cell r="D357"/>
          <cell r="E357"/>
          <cell r="F357"/>
        </row>
        <row r="358">
          <cell r="D358"/>
          <cell r="E358"/>
          <cell r="F358"/>
        </row>
        <row r="359">
          <cell r="D359"/>
          <cell r="E359"/>
          <cell r="F359"/>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sa.gov/travel/plan-book/per-diem-rates" TargetMode="External"/><Relationship Id="rId2" Type="http://schemas.openxmlformats.org/officeDocument/2006/relationships/hyperlink" Target="https://www.osc.state.ny.us/files/state-agencies/pdf/xiii-9-expense-types.pdf" TargetMode="External"/><Relationship Id="rId1" Type="http://schemas.openxmlformats.org/officeDocument/2006/relationships/hyperlink" Target="https://web.osc.state.ny.us/agencies/guide/MyWebHelp/Content/files/XIII_9_att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62"/>
  <sheetViews>
    <sheetView tabSelected="1" workbookViewId="0"/>
  </sheetViews>
  <sheetFormatPr defaultColWidth="9.1796875" defaultRowHeight="14.5" x14ac:dyDescent="0.35"/>
  <cols>
    <col min="1" max="1" width="22.26953125" bestFit="1" customWidth="1"/>
    <col min="2" max="2" width="19.453125" bestFit="1" customWidth="1"/>
    <col min="3" max="3" width="27.453125" bestFit="1" customWidth="1"/>
    <col min="4" max="7" width="18" style="4" bestFit="1" customWidth="1"/>
    <col min="8" max="8" width="38.1796875" style="4" bestFit="1" customWidth="1"/>
    <col min="9" max="16" width="38.1796875" style="4" customWidth="1"/>
    <col min="17" max="17" width="22.81640625" customWidth="1"/>
  </cols>
  <sheetData>
    <row r="1" spans="1:27" x14ac:dyDescent="0.35">
      <c r="A1" s="3" t="s">
        <v>155</v>
      </c>
    </row>
    <row r="2" spans="1:27" x14ac:dyDescent="0.35">
      <c r="A2" s="5" t="s">
        <v>156</v>
      </c>
    </row>
    <row r="4" spans="1:27" x14ac:dyDescent="0.35">
      <c r="A4" s="1" t="s">
        <v>0</v>
      </c>
      <c r="B4" s="1" t="s">
        <v>1</v>
      </c>
      <c r="C4" s="1" t="s">
        <v>2</v>
      </c>
      <c r="D4" s="2" t="s">
        <v>3</v>
      </c>
      <c r="E4" s="2" t="s">
        <v>4</v>
      </c>
      <c r="F4" s="2" t="s">
        <v>5</v>
      </c>
      <c r="G4" s="2" t="s">
        <v>6</v>
      </c>
      <c r="H4" s="1" t="s">
        <v>157</v>
      </c>
      <c r="I4" s="5"/>
      <c r="J4" s="5"/>
      <c r="K4" s="5"/>
      <c r="L4" s="5"/>
      <c r="M4" s="5"/>
      <c r="N4" s="5"/>
      <c r="O4" s="5"/>
      <c r="P4" s="5"/>
    </row>
    <row r="5" spans="1:27" x14ac:dyDescent="0.35">
      <c r="A5" t="s">
        <v>59</v>
      </c>
      <c r="B5" t="s">
        <v>18</v>
      </c>
      <c r="C5" t="s">
        <v>13</v>
      </c>
      <c r="E5" s="4">
        <v>666.8</v>
      </c>
      <c r="Q5" t="str">
        <f>A5&amp;B5&amp;C5</f>
        <v>ADDABBOJOSEPHCommercial Air Travel</v>
      </c>
      <c r="R5">
        <f>INDEX([1]Senate!$D:$D,MATCH(Q5,[1]Senate!$I:$I,0))</f>
        <v>0</v>
      </c>
      <c r="S5">
        <f>INDEX([1]Senate!$E:$E,MATCH($Q5,[1]Senate!$I:$I,0))</f>
        <v>666.8</v>
      </c>
      <c r="T5">
        <f>INDEX([1]Senate!$F:$F,MATCH($Q5,[1]Senate!$I:$I,0))</f>
        <v>0</v>
      </c>
      <c r="U5">
        <f>INDEX([1]Senate!$G:$G,MATCH($Q5,[1]Senate!$I:$I,0))</f>
        <v>0</v>
      </c>
      <c r="V5">
        <f>INDEX([1]Senate!$H:$H,MATCH($Q5,[1]Senate!$I:$I,0))</f>
        <v>0</v>
      </c>
      <c r="W5" t="b">
        <f>D5=R5</f>
        <v>1</v>
      </c>
      <c r="X5" t="b">
        <f>E5=S5</f>
        <v>1</v>
      </c>
      <c r="Y5" t="b">
        <f>F5=T5</f>
        <v>1</v>
      </c>
      <c r="Z5" t="b">
        <f>G5=U5</f>
        <v>1</v>
      </c>
      <c r="AA5" t="b">
        <f>H5=V5</f>
        <v>1</v>
      </c>
    </row>
    <row r="6" spans="1:27" x14ac:dyDescent="0.35">
      <c r="A6" t="s">
        <v>59</v>
      </c>
      <c r="B6" t="s">
        <v>18</v>
      </c>
      <c r="C6" t="s">
        <v>8</v>
      </c>
      <c r="D6" s="4">
        <v>3632.08</v>
      </c>
      <c r="E6" s="4">
        <v>3836.5</v>
      </c>
      <c r="F6" s="4">
        <v>4310.32</v>
      </c>
      <c r="G6" s="4">
        <v>5864.6</v>
      </c>
      <c r="H6" s="4">
        <v>3974.85</v>
      </c>
      <c r="Q6" t="str">
        <f t="shared" ref="Q6:Q69" si="0">A6&amp;B6&amp;C6</f>
        <v>ADDABBOJOSEPHMileage - Automobile</v>
      </c>
      <c r="R6">
        <f>INDEX([1]Senate!$D:$D,MATCH(Q6,[1]Senate!$I:$I,0))</f>
        <v>3632.08</v>
      </c>
      <c r="S6">
        <f>INDEX([1]Senate!$E:$E,MATCH($Q6,[1]Senate!$I:$I,0))</f>
        <v>3836.5</v>
      </c>
      <c r="T6">
        <f>INDEX([1]Senate!$F:$F,MATCH($Q6,[1]Senate!$I:$I,0))</f>
        <v>4310.32</v>
      </c>
      <c r="U6">
        <f>INDEX([1]Senate!$G:$G,MATCH($Q6,[1]Senate!$I:$I,0))</f>
        <v>5864.6</v>
      </c>
      <c r="V6">
        <f>INDEX([1]Senate!$H:$H,MATCH($Q6,[1]Senate!$I:$I,0))</f>
        <v>2427.15</v>
      </c>
      <c r="W6" t="b">
        <f t="shared" ref="W6:W69" si="1">D6=R6</f>
        <v>1</v>
      </c>
      <c r="X6" t="b">
        <f t="shared" ref="X6:X69" si="2">E6=S6</f>
        <v>1</v>
      </c>
      <c r="Y6" t="b">
        <f t="shared" ref="Y6:Y69" si="3">F6=T6</f>
        <v>1</v>
      </c>
      <c r="Z6" t="b">
        <f t="shared" ref="Z6:Z69" si="4">G6=U6</f>
        <v>1</v>
      </c>
      <c r="AA6" t="b">
        <f t="shared" ref="AA6:AA69" si="5">H6=V6</f>
        <v>0</v>
      </c>
    </row>
    <row r="7" spans="1:27" x14ac:dyDescent="0.35">
      <c r="A7" t="s">
        <v>59</v>
      </c>
      <c r="B7" t="s">
        <v>18</v>
      </c>
      <c r="C7" t="s">
        <v>60</v>
      </c>
      <c r="D7" s="4">
        <v>1159</v>
      </c>
      <c r="E7" s="4">
        <v>1381</v>
      </c>
      <c r="F7" s="4">
        <v>1518</v>
      </c>
      <c r="G7" s="4">
        <v>1996</v>
      </c>
      <c r="H7" s="4">
        <v>1449</v>
      </c>
      <c r="Q7" t="str">
        <f t="shared" si="0"/>
        <v>ADDABBOJOSEPHPerDiem- Legislative Day</v>
      </c>
      <c r="R7">
        <f>INDEX([1]Senate!$D:$D,MATCH(Q7,[1]Senate!$I:$I,0))</f>
        <v>1159</v>
      </c>
      <c r="S7">
        <f>INDEX([1]Senate!$E:$E,MATCH($Q7,[1]Senate!$I:$I,0))</f>
        <v>1381</v>
      </c>
      <c r="T7">
        <f>INDEX([1]Senate!$F:$F,MATCH($Q7,[1]Senate!$I:$I,0))</f>
        <v>1518</v>
      </c>
      <c r="U7">
        <f>INDEX([1]Senate!$G:$G,MATCH($Q7,[1]Senate!$I:$I,0))</f>
        <v>1996</v>
      </c>
      <c r="V7">
        <f>INDEX([1]Senate!$H:$H,MATCH($Q7,[1]Senate!$I:$I,0))</f>
        <v>759</v>
      </c>
      <c r="W7" t="b">
        <f t="shared" si="1"/>
        <v>1</v>
      </c>
      <c r="X7" t="b">
        <f t="shared" si="2"/>
        <v>1</v>
      </c>
      <c r="Y7" t="b">
        <f t="shared" si="3"/>
        <v>1</v>
      </c>
      <c r="Z7" t="b">
        <f t="shared" si="4"/>
        <v>1</v>
      </c>
      <c r="AA7" t="b">
        <f t="shared" si="5"/>
        <v>0</v>
      </c>
    </row>
    <row r="8" spans="1:27" x14ac:dyDescent="0.35">
      <c r="A8" t="s">
        <v>59</v>
      </c>
      <c r="B8" t="s">
        <v>18</v>
      </c>
      <c r="C8" t="s">
        <v>9</v>
      </c>
      <c r="D8" s="4">
        <v>4752</v>
      </c>
      <c r="E8" s="4">
        <v>3858</v>
      </c>
      <c r="F8" s="4">
        <v>8049</v>
      </c>
      <c r="G8" s="4">
        <v>8601</v>
      </c>
      <c r="H8" s="4">
        <v>6588</v>
      </c>
      <c r="Q8" t="str">
        <f t="shared" si="0"/>
        <v>ADDABBOJOSEPHPerDiem-Legislative Ovrngt</v>
      </c>
      <c r="R8">
        <f>INDEX([1]Senate!$D:$D,MATCH(Q8,[1]Senate!$I:$I,0))</f>
        <v>4752</v>
      </c>
      <c r="S8">
        <f>INDEX([1]Senate!$E:$E,MATCH($Q8,[1]Senate!$I:$I,0))</f>
        <v>3858</v>
      </c>
      <c r="T8">
        <f>INDEX([1]Senate!$F:$F,MATCH($Q8,[1]Senate!$I:$I,0))</f>
        <v>8049</v>
      </c>
      <c r="U8">
        <f>INDEX([1]Senate!$G:$G,MATCH($Q8,[1]Senate!$I:$I,0))</f>
        <v>8601</v>
      </c>
      <c r="V8">
        <f>INDEX([1]Senate!$H:$H,MATCH($Q8,[1]Senate!$I:$I,0))</f>
        <v>3294</v>
      </c>
      <c r="W8" t="b">
        <f t="shared" si="1"/>
        <v>1</v>
      </c>
      <c r="X8" t="b">
        <f t="shared" si="2"/>
        <v>1</v>
      </c>
      <c r="Y8" t="b">
        <f t="shared" si="3"/>
        <v>1</v>
      </c>
      <c r="Z8" t="b">
        <f t="shared" si="4"/>
        <v>1</v>
      </c>
      <c r="AA8" t="b">
        <f t="shared" si="5"/>
        <v>0</v>
      </c>
    </row>
    <row r="9" spans="1:27" x14ac:dyDescent="0.35">
      <c r="A9" t="s">
        <v>59</v>
      </c>
      <c r="B9" t="s">
        <v>18</v>
      </c>
      <c r="C9" t="s">
        <v>16</v>
      </c>
      <c r="E9" s="4">
        <v>130</v>
      </c>
      <c r="Q9" t="str">
        <f t="shared" si="0"/>
        <v>ADDABBOJOSEPHTaxi / Car Service</v>
      </c>
      <c r="R9">
        <f>INDEX([1]Senate!$D:$D,MATCH(Q9,[1]Senate!$I:$I,0))</f>
        <v>0</v>
      </c>
      <c r="S9">
        <f>INDEX([1]Senate!$E:$E,MATCH($Q9,[1]Senate!$I:$I,0))</f>
        <v>130</v>
      </c>
      <c r="T9">
        <f>INDEX([1]Senate!$F:$F,MATCH($Q9,[1]Senate!$I:$I,0))</f>
        <v>0</v>
      </c>
      <c r="U9">
        <f>INDEX([1]Senate!$G:$G,MATCH($Q9,[1]Senate!$I:$I,0))</f>
        <v>0</v>
      </c>
      <c r="V9">
        <f>INDEX([1]Senate!$H:$H,MATCH($Q9,[1]Senate!$I:$I,0))</f>
        <v>0</v>
      </c>
      <c r="W9" t="b">
        <f t="shared" si="1"/>
        <v>1</v>
      </c>
      <c r="X9" t="b">
        <f t="shared" si="2"/>
        <v>1</v>
      </c>
      <c r="Y9" t="b">
        <f t="shared" si="3"/>
        <v>1</v>
      </c>
      <c r="Z9" t="b">
        <f t="shared" si="4"/>
        <v>1</v>
      </c>
      <c r="AA9" t="b">
        <f t="shared" si="5"/>
        <v>1</v>
      </c>
    </row>
    <row r="10" spans="1:27" x14ac:dyDescent="0.35">
      <c r="A10" t="s">
        <v>59</v>
      </c>
      <c r="B10" t="s">
        <v>18</v>
      </c>
      <c r="C10" t="s">
        <v>10</v>
      </c>
      <c r="D10" s="4">
        <v>466.08</v>
      </c>
      <c r="E10" s="4">
        <v>468.17</v>
      </c>
      <c r="F10" s="4">
        <v>485.9</v>
      </c>
      <c r="G10" s="4">
        <v>758.23</v>
      </c>
      <c r="H10" s="4">
        <v>464.71</v>
      </c>
      <c r="Q10" t="str">
        <f t="shared" si="0"/>
        <v>ADDABBOJOSEPHTolls paid</v>
      </c>
      <c r="R10">
        <f>INDEX([1]Senate!$D:$D,MATCH(Q10,[1]Senate!$I:$I,0))</f>
        <v>466.08</v>
      </c>
      <c r="S10">
        <f>INDEX([1]Senate!$E:$E,MATCH($Q10,[1]Senate!$I:$I,0))</f>
        <v>468.17</v>
      </c>
      <c r="T10">
        <f>INDEX([1]Senate!$F:$F,MATCH($Q10,[1]Senate!$I:$I,0))</f>
        <v>485.9</v>
      </c>
      <c r="U10">
        <f>INDEX([1]Senate!$G:$G,MATCH($Q10,[1]Senate!$I:$I,0))</f>
        <v>758.23</v>
      </c>
      <c r="V10">
        <f>INDEX([1]Senate!$H:$H,MATCH($Q10,[1]Senate!$I:$I,0))</f>
        <v>320.7</v>
      </c>
      <c r="W10" t="b">
        <f t="shared" si="1"/>
        <v>1</v>
      </c>
      <c r="X10" t="b">
        <f t="shared" si="2"/>
        <v>1</v>
      </c>
      <c r="Y10" t="b">
        <f t="shared" si="3"/>
        <v>1</v>
      </c>
      <c r="Z10" t="b">
        <f t="shared" si="4"/>
        <v>1</v>
      </c>
      <c r="AA10" t="b">
        <f t="shared" si="5"/>
        <v>0</v>
      </c>
    </row>
    <row r="11" spans="1:27" x14ac:dyDescent="0.35">
      <c r="A11" t="s">
        <v>61</v>
      </c>
      <c r="B11" t="s">
        <v>62</v>
      </c>
      <c r="C11" t="s">
        <v>8</v>
      </c>
      <c r="D11" s="4">
        <v>1933.2</v>
      </c>
      <c r="E11" s="4">
        <v>1209.5999999999999</v>
      </c>
      <c r="F11" s="4">
        <v>1825.2</v>
      </c>
      <c r="Q11" t="str">
        <f t="shared" si="0"/>
        <v>AKSHARFREDERICKMileage - Automobile</v>
      </c>
      <c r="R11">
        <f>INDEX([1]Senate!$D:$D,MATCH(Q11,[1]Senate!$I:$I,0))</f>
        <v>1933.2</v>
      </c>
      <c r="S11">
        <f>INDEX([1]Senate!$E:$E,MATCH($Q11,[1]Senate!$I:$I,0))</f>
        <v>1209.5999999999999</v>
      </c>
      <c r="T11">
        <f>INDEX([1]Senate!$F:$F,MATCH($Q11,[1]Senate!$I:$I,0))</f>
        <v>1825.2</v>
      </c>
      <c r="U11">
        <f>INDEX([1]Senate!$G:$G,MATCH($Q11,[1]Senate!$I:$I,0))</f>
        <v>0</v>
      </c>
      <c r="V11">
        <f>INDEX([1]Senate!$H:$H,MATCH($Q11,[1]Senate!$I:$I,0))</f>
        <v>0</v>
      </c>
      <c r="W11" t="b">
        <f t="shared" si="1"/>
        <v>1</v>
      </c>
      <c r="X11" t="b">
        <f t="shared" si="2"/>
        <v>1</v>
      </c>
      <c r="Y11" t="b">
        <f t="shared" si="3"/>
        <v>1</v>
      </c>
      <c r="Z11" t="b">
        <f t="shared" si="4"/>
        <v>1</v>
      </c>
      <c r="AA11" t="b">
        <f t="shared" si="5"/>
        <v>1</v>
      </c>
    </row>
    <row r="12" spans="1:27" x14ac:dyDescent="0.35">
      <c r="A12" t="s">
        <v>61</v>
      </c>
      <c r="B12" t="s">
        <v>62</v>
      </c>
      <c r="C12" t="s">
        <v>60</v>
      </c>
      <c r="D12" s="4">
        <v>2074</v>
      </c>
      <c r="E12" s="4">
        <v>610</v>
      </c>
      <c r="F12" s="4">
        <v>1242</v>
      </c>
      <c r="Q12" t="str">
        <f t="shared" si="0"/>
        <v>AKSHARFREDERICKPerDiem- Legislative Day</v>
      </c>
      <c r="R12">
        <f>INDEX([1]Senate!$D:$D,MATCH(Q12,[1]Senate!$I:$I,0))</f>
        <v>2074</v>
      </c>
      <c r="S12">
        <f>INDEX([1]Senate!$E:$E,MATCH($Q12,[1]Senate!$I:$I,0))</f>
        <v>610</v>
      </c>
      <c r="T12">
        <f>INDEX([1]Senate!$F:$F,MATCH($Q12,[1]Senate!$I:$I,0))</f>
        <v>1242</v>
      </c>
      <c r="U12">
        <f>INDEX([1]Senate!$G:$G,MATCH($Q12,[1]Senate!$I:$I,0))</f>
        <v>0</v>
      </c>
      <c r="V12">
        <f>INDEX([1]Senate!$H:$H,MATCH($Q12,[1]Senate!$I:$I,0))</f>
        <v>0</v>
      </c>
      <c r="W12" t="b">
        <f t="shared" si="1"/>
        <v>1</v>
      </c>
      <c r="X12" t="b">
        <f t="shared" si="2"/>
        <v>1</v>
      </c>
      <c r="Y12" t="b">
        <f t="shared" si="3"/>
        <v>1</v>
      </c>
      <c r="Z12" t="b">
        <f t="shared" si="4"/>
        <v>1</v>
      </c>
      <c r="AA12" t="b">
        <f t="shared" si="5"/>
        <v>1</v>
      </c>
    </row>
    <row r="13" spans="1:27" x14ac:dyDescent="0.35">
      <c r="A13" t="s">
        <v>61</v>
      </c>
      <c r="B13" t="s">
        <v>62</v>
      </c>
      <c r="C13" t="s">
        <v>9</v>
      </c>
      <c r="D13" s="4">
        <v>176</v>
      </c>
      <c r="Q13" t="str">
        <f t="shared" si="0"/>
        <v>AKSHARFREDERICKPerDiem-Legislative Ovrngt</v>
      </c>
      <c r="R13">
        <f>INDEX([1]Senate!$D:$D,MATCH(Q13,[1]Senate!$I:$I,0))</f>
        <v>176</v>
      </c>
      <c r="S13">
        <f>INDEX([1]Senate!$E:$E,MATCH($Q13,[1]Senate!$I:$I,0))</f>
        <v>0</v>
      </c>
      <c r="T13">
        <f>INDEX([1]Senate!$F:$F,MATCH($Q13,[1]Senate!$I:$I,0))</f>
        <v>0</v>
      </c>
      <c r="U13">
        <f>INDEX([1]Senate!$G:$G,MATCH($Q13,[1]Senate!$I:$I,0))</f>
        <v>0</v>
      </c>
      <c r="V13">
        <f>INDEX([1]Senate!$H:$H,MATCH($Q13,[1]Senate!$I:$I,0))</f>
        <v>0</v>
      </c>
      <c r="W13" t="b">
        <f t="shared" si="1"/>
        <v>1</v>
      </c>
      <c r="X13" t="b">
        <f t="shared" si="2"/>
        <v>1</v>
      </c>
      <c r="Y13" t="b">
        <f t="shared" si="3"/>
        <v>1</v>
      </c>
      <c r="Z13" t="b">
        <f t="shared" si="4"/>
        <v>1</v>
      </c>
      <c r="AA13" t="b">
        <f t="shared" si="5"/>
        <v>1</v>
      </c>
    </row>
    <row r="14" spans="1:27" x14ac:dyDescent="0.35">
      <c r="A14" t="s">
        <v>63</v>
      </c>
      <c r="B14" t="s">
        <v>64</v>
      </c>
      <c r="C14" t="s">
        <v>8</v>
      </c>
      <c r="D14" s="4">
        <v>2242.5</v>
      </c>
      <c r="E14" s="4">
        <v>1512</v>
      </c>
      <c r="F14" s="4">
        <v>3815.5</v>
      </c>
      <c r="G14" s="4">
        <v>4510.5</v>
      </c>
      <c r="H14" s="4">
        <v>3618</v>
      </c>
      <c r="Q14" t="str">
        <f t="shared" si="0"/>
        <v>BAILEYJAMAALMileage - Automobile</v>
      </c>
      <c r="R14">
        <f>INDEX([1]Senate!$D:$D,MATCH(Q14,[1]Senate!$I:$I,0))</f>
        <v>2242.5</v>
      </c>
      <c r="S14">
        <f>INDEX([1]Senate!$E:$E,MATCH($Q14,[1]Senate!$I:$I,0))</f>
        <v>1512</v>
      </c>
      <c r="T14">
        <f>INDEX([1]Senate!$F:$F,MATCH($Q14,[1]Senate!$I:$I,0))</f>
        <v>3815.5</v>
      </c>
      <c r="U14">
        <f>INDEX([1]Senate!$G:$G,MATCH($Q14,[1]Senate!$I:$I,0))</f>
        <v>4510.5</v>
      </c>
      <c r="V14">
        <f>INDEX([1]Senate!$H:$H,MATCH($Q14,[1]Senate!$I:$I,0))</f>
        <v>2211</v>
      </c>
      <c r="W14" t="b">
        <f t="shared" si="1"/>
        <v>1</v>
      </c>
      <c r="X14" t="b">
        <f t="shared" si="2"/>
        <v>1</v>
      </c>
      <c r="Y14" t="b">
        <f t="shared" si="3"/>
        <v>1</v>
      </c>
      <c r="Z14" t="b">
        <f t="shared" si="4"/>
        <v>1</v>
      </c>
      <c r="AA14" t="b">
        <f t="shared" si="5"/>
        <v>0</v>
      </c>
    </row>
    <row r="15" spans="1:27" x14ac:dyDescent="0.35">
      <c r="A15" t="s">
        <v>63</v>
      </c>
      <c r="B15" t="s">
        <v>64</v>
      </c>
      <c r="C15" t="s">
        <v>60</v>
      </c>
      <c r="D15" s="4">
        <v>854</v>
      </c>
      <c r="E15" s="4">
        <v>565</v>
      </c>
      <c r="F15" s="4">
        <v>1380</v>
      </c>
      <c r="G15" s="4">
        <v>1656</v>
      </c>
      <c r="H15" s="4">
        <v>1242</v>
      </c>
      <c r="Q15" t="str">
        <f t="shared" si="0"/>
        <v>BAILEYJAMAALPerDiem- Legislative Day</v>
      </c>
      <c r="R15">
        <f>INDEX([1]Senate!$D:$D,MATCH(Q15,[1]Senate!$I:$I,0))</f>
        <v>854</v>
      </c>
      <c r="S15">
        <f>INDEX([1]Senate!$E:$E,MATCH($Q15,[1]Senate!$I:$I,0))</f>
        <v>565</v>
      </c>
      <c r="T15">
        <f>INDEX([1]Senate!$F:$F,MATCH($Q15,[1]Senate!$I:$I,0))</f>
        <v>1380</v>
      </c>
      <c r="U15">
        <f>INDEX([1]Senate!$G:$G,MATCH($Q15,[1]Senate!$I:$I,0))</f>
        <v>1656</v>
      </c>
      <c r="V15">
        <f>INDEX([1]Senate!$H:$H,MATCH($Q15,[1]Senate!$I:$I,0))</f>
        <v>759</v>
      </c>
      <c r="W15" t="b">
        <f t="shared" si="1"/>
        <v>1</v>
      </c>
      <c r="X15" t="b">
        <f t="shared" si="2"/>
        <v>1</v>
      </c>
      <c r="Y15" t="b">
        <f t="shared" si="3"/>
        <v>1</v>
      </c>
      <c r="Z15" t="b">
        <f t="shared" si="4"/>
        <v>1</v>
      </c>
      <c r="AA15" t="b">
        <f t="shared" si="5"/>
        <v>0</v>
      </c>
    </row>
    <row r="16" spans="1:27" x14ac:dyDescent="0.35">
      <c r="A16" t="s">
        <v>63</v>
      </c>
      <c r="B16" t="s">
        <v>64</v>
      </c>
      <c r="C16" t="s">
        <v>9</v>
      </c>
      <c r="D16" s="4">
        <v>5456</v>
      </c>
      <c r="E16" s="4">
        <v>2641</v>
      </c>
      <c r="F16" s="4">
        <v>8219</v>
      </c>
      <c r="G16" s="4">
        <v>8967</v>
      </c>
      <c r="H16" s="4">
        <v>7503</v>
      </c>
      <c r="Q16" t="str">
        <f t="shared" si="0"/>
        <v>BAILEYJAMAALPerDiem-Legislative Ovrngt</v>
      </c>
      <c r="R16">
        <f>INDEX([1]Senate!$D:$D,MATCH(Q16,[1]Senate!$I:$I,0))</f>
        <v>5456</v>
      </c>
      <c r="S16">
        <f>INDEX([1]Senate!$E:$E,MATCH($Q16,[1]Senate!$I:$I,0))</f>
        <v>2641</v>
      </c>
      <c r="T16">
        <f>INDEX([1]Senate!$F:$F,MATCH($Q16,[1]Senate!$I:$I,0))</f>
        <v>8219</v>
      </c>
      <c r="U16">
        <f>INDEX([1]Senate!$G:$G,MATCH($Q16,[1]Senate!$I:$I,0))</f>
        <v>8967</v>
      </c>
      <c r="V16">
        <f>INDEX([1]Senate!$H:$H,MATCH($Q16,[1]Senate!$I:$I,0))</f>
        <v>4575</v>
      </c>
      <c r="W16" t="b">
        <f t="shared" si="1"/>
        <v>1</v>
      </c>
      <c r="X16" t="b">
        <f t="shared" si="2"/>
        <v>1</v>
      </c>
      <c r="Y16" t="b">
        <f t="shared" si="3"/>
        <v>1</v>
      </c>
      <c r="Z16" t="b">
        <f t="shared" si="4"/>
        <v>1</v>
      </c>
      <c r="AA16" t="b">
        <f t="shared" si="5"/>
        <v>0</v>
      </c>
    </row>
    <row r="17" spans="1:27" x14ac:dyDescent="0.35">
      <c r="A17" t="s">
        <v>65</v>
      </c>
      <c r="B17" t="s">
        <v>21</v>
      </c>
      <c r="C17" t="s">
        <v>8</v>
      </c>
      <c r="D17" s="4">
        <v>2090.7600000000002</v>
      </c>
      <c r="E17" s="4">
        <v>1701.35</v>
      </c>
      <c r="Q17" t="str">
        <f t="shared" si="0"/>
        <v>BENJAMINBRIANMileage - Automobile</v>
      </c>
      <c r="R17">
        <f>INDEX([1]Senate!$D:$D,MATCH(Q17,[1]Senate!$I:$I,0))</f>
        <v>2090.7600000000002</v>
      </c>
      <c r="S17">
        <f>INDEX([1]Senate!$E:$E,MATCH($Q17,[1]Senate!$I:$I,0))</f>
        <v>1701.35</v>
      </c>
      <c r="T17">
        <f>INDEX([1]Senate!$F:$F,MATCH($Q17,[1]Senate!$I:$I,0))</f>
        <v>0</v>
      </c>
      <c r="U17">
        <f>INDEX([1]Senate!$G:$G,MATCH($Q17,[1]Senate!$I:$I,0))</f>
        <v>0</v>
      </c>
      <c r="V17">
        <f>INDEX([1]Senate!$H:$H,MATCH($Q17,[1]Senate!$I:$I,0))</f>
        <v>0</v>
      </c>
      <c r="W17" t="b">
        <f t="shared" si="1"/>
        <v>1</v>
      </c>
      <c r="X17" t="b">
        <f t="shared" si="2"/>
        <v>1</v>
      </c>
      <c r="Y17" t="b">
        <f t="shared" si="3"/>
        <v>1</v>
      </c>
      <c r="Z17" t="b">
        <f t="shared" si="4"/>
        <v>1</v>
      </c>
      <c r="AA17" t="b">
        <f t="shared" si="5"/>
        <v>1</v>
      </c>
    </row>
    <row r="18" spans="1:27" x14ac:dyDescent="0.35">
      <c r="A18" t="s">
        <v>65</v>
      </c>
      <c r="B18" t="s">
        <v>21</v>
      </c>
      <c r="C18" t="s">
        <v>60</v>
      </c>
      <c r="D18" s="4">
        <v>793</v>
      </c>
      <c r="E18" s="4">
        <v>610</v>
      </c>
      <c r="Q18" t="str">
        <f t="shared" si="0"/>
        <v>BENJAMINBRIANPerDiem- Legislative Day</v>
      </c>
      <c r="R18">
        <f>INDEX([1]Senate!$D:$D,MATCH(Q18,[1]Senate!$I:$I,0))</f>
        <v>793</v>
      </c>
      <c r="S18">
        <f>INDEX([1]Senate!$E:$E,MATCH($Q18,[1]Senate!$I:$I,0))</f>
        <v>610</v>
      </c>
      <c r="T18">
        <f>INDEX([1]Senate!$F:$F,MATCH($Q18,[1]Senate!$I:$I,0))</f>
        <v>0</v>
      </c>
      <c r="U18">
        <f>INDEX([1]Senate!$G:$G,MATCH($Q18,[1]Senate!$I:$I,0))</f>
        <v>0</v>
      </c>
      <c r="V18">
        <f>INDEX([1]Senate!$H:$H,MATCH($Q18,[1]Senate!$I:$I,0))</f>
        <v>0</v>
      </c>
      <c r="W18" t="b">
        <f t="shared" si="1"/>
        <v>1</v>
      </c>
      <c r="X18" t="b">
        <f t="shared" si="2"/>
        <v>1</v>
      </c>
      <c r="Y18" t="b">
        <f t="shared" si="3"/>
        <v>1</v>
      </c>
      <c r="Z18" t="b">
        <f t="shared" si="4"/>
        <v>1</v>
      </c>
      <c r="AA18" t="b">
        <f t="shared" si="5"/>
        <v>1</v>
      </c>
    </row>
    <row r="19" spans="1:27" x14ac:dyDescent="0.35">
      <c r="A19" t="s">
        <v>65</v>
      </c>
      <c r="B19" t="s">
        <v>21</v>
      </c>
      <c r="C19" t="s">
        <v>9</v>
      </c>
      <c r="D19" s="4">
        <v>6864</v>
      </c>
      <c r="E19" s="4">
        <v>6125</v>
      </c>
      <c r="Q19" t="str">
        <f t="shared" si="0"/>
        <v>BENJAMINBRIANPerDiem-Legislative Ovrngt</v>
      </c>
      <c r="R19">
        <f>INDEX([1]Senate!$D:$D,MATCH(Q19,[1]Senate!$I:$I,0))</f>
        <v>6864</v>
      </c>
      <c r="S19">
        <f>INDEX([1]Senate!$E:$E,MATCH($Q19,[1]Senate!$I:$I,0))</f>
        <v>6125</v>
      </c>
      <c r="T19">
        <f>INDEX([1]Senate!$F:$F,MATCH($Q19,[1]Senate!$I:$I,0))</f>
        <v>0</v>
      </c>
      <c r="U19">
        <f>INDEX([1]Senate!$G:$G,MATCH($Q19,[1]Senate!$I:$I,0))</f>
        <v>0</v>
      </c>
      <c r="V19">
        <f>INDEX([1]Senate!$H:$H,MATCH($Q19,[1]Senate!$I:$I,0))</f>
        <v>0</v>
      </c>
      <c r="W19" t="b">
        <f t="shared" si="1"/>
        <v>1</v>
      </c>
      <c r="X19" t="b">
        <f t="shared" si="2"/>
        <v>1</v>
      </c>
      <c r="Y19" t="b">
        <f t="shared" si="3"/>
        <v>1</v>
      </c>
      <c r="Z19" t="b">
        <f t="shared" si="4"/>
        <v>1</v>
      </c>
      <c r="AA19" t="b">
        <f t="shared" si="5"/>
        <v>1</v>
      </c>
    </row>
    <row r="20" spans="1:27" x14ac:dyDescent="0.35">
      <c r="A20" t="s">
        <v>65</v>
      </c>
      <c r="B20" t="s">
        <v>21</v>
      </c>
      <c r="C20" t="s">
        <v>10</v>
      </c>
      <c r="D20" s="4">
        <v>40.96</v>
      </c>
      <c r="Q20" t="str">
        <f t="shared" si="0"/>
        <v>BENJAMINBRIANTolls paid</v>
      </c>
      <c r="R20">
        <f>INDEX([1]Senate!$D:$D,MATCH(Q20,[1]Senate!$I:$I,0))</f>
        <v>40.96</v>
      </c>
      <c r="S20">
        <f>INDEX([1]Senate!$E:$E,MATCH($Q20,[1]Senate!$I:$I,0))</f>
        <v>0</v>
      </c>
      <c r="T20">
        <f>INDEX([1]Senate!$F:$F,MATCH($Q20,[1]Senate!$I:$I,0))</f>
        <v>0</v>
      </c>
      <c r="U20">
        <f>INDEX([1]Senate!$G:$G,MATCH($Q20,[1]Senate!$I:$I,0))</f>
        <v>0</v>
      </c>
      <c r="V20">
        <f>INDEX([1]Senate!$H:$H,MATCH($Q20,[1]Senate!$I:$I,0))</f>
        <v>0</v>
      </c>
      <c r="W20" t="b">
        <f t="shared" si="1"/>
        <v>1</v>
      </c>
      <c r="X20" t="b">
        <f t="shared" si="2"/>
        <v>1</v>
      </c>
      <c r="Y20" t="b">
        <f t="shared" si="3"/>
        <v>1</v>
      </c>
      <c r="Z20" t="b">
        <f t="shared" si="4"/>
        <v>1</v>
      </c>
      <c r="AA20" t="b">
        <f t="shared" si="5"/>
        <v>1</v>
      </c>
    </row>
    <row r="21" spans="1:27" x14ac:dyDescent="0.35">
      <c r="A21" t="s">
        <v>66</v>
      </c>
      <c r="B21" t="s">
        <v>67</v>
      </c>
      <c r="C21" t="s">
        <v>8</v>
      </c>
      <c r="D21" s="4">
        <v>507.15</v>
      </c>
      <c r="E21" s="4">
        <v>823.2</v>
      </c>
      <c r="F21" s="4">
        <v>1031.94</v>
      </c>
      <c r="G21" s="4">
        <v>157.5</v>
      </c>
      <c r="Q21" t="str">
        <f t="shared" si="0"/>
        <v>BIAGGIALESSANDRAMileage - Automobile</v>
      </c>
      <c r="R21">
        <f>INDEX([1]Senate!$D:$D,MATCH(Q21,[1]Senate!$I:$I,0))</f>
        <v>507.15</v>
      </c>
      <c r="S21">
        <f>INDEX([1]Senate!$E:$E,MATCH($Q21,[1]Senate!$I:$I,0))</f>
        <v>823.2</v>
      </c>
      <c r="T21">
        <f>INDEX([1]Senate!$F:$F,MATCH($Q21,[1]Senate!$I:$I,0))</f>
        <v>1031.94</v>
      </c>
      <c r="U21">
        <f>INDEX([1]Senate!$G:$G,MATCH($Q21,[1]Senate!$I:$I,0))</f>
        <v>157.5</v>
      </c>
      <c r="V21">
        <f>INDEX([1]Senate!$H:$H,MATCH($Q21,[1]Senate!$I:$I,0))</f>
        <v>0</v>
      </c>
      <c r="W21" t="b">
        <f t="shared" si="1"/>
        <v>1</v>
      </c>
      <c r="X21" t="b">
        <f t="shared" si="2"/>
        <v>1</v>
      </c>
      <c r="Y21" t="b">
        <f t="shared" si="3"/>
        <v>1</v>
      </c>
      <c r="Z21" t="b">
        <f t="shared" si="4"/>
        <v>1</v>
      </c>
      <c r="AA21" t="b">
        <f t="shared" si="5"/>
        <v>1</v>
      </c>
    </row>
    <row r="22" spans="1:27" x14ac:dyDescent="0.35">
      <c r="A22" t="s">
        <v>66</v>
      </c>
      <c r="B22" t="s">
        <v>67</v>
      </c>
      <c r="C22" t="s">
        <v>60</v>
      </c>
      <c r="D22" s="4">
        <v>671</v>
      </c>
      <c r="E22" s="4">
        <v>427</v>
      </c>
      <c r="F22" s="4">
        <v>414</v>
      </c>
      <c r="G22" s="4">
        <v>69</v>
      </c>
      <c r="Q22" t="str">
        <f t="shared" si="0"/>
        <v>BIAGGIALESSANDRAPerDiem- Legislative Day</v>
      </c>
      <c r="R22">
        <f>INDEX([1]Senate!$D:$D,MATCH(Q22,[1]Senate!$I:$I,0))</f>
        <v>671</v>
      </c>
      <c r="S22">
        <f>INDEX([1]Senate!$E:$E,MATCH($Q22,[1]Senate!$I:$I,0))</f>
        <v>427</v>
      </c>
      <c r="T22">
        <f>INDEX([1]Senate!$F:$F,MATCH($Q22,[1]Senate!$I:$I,0))</f>
        <v>414</v>
      </c>
      <c r="U22">
        <f>INDEX([1]Senate!$G:$G,MATCH($Q22,[1]Senate!$I:$I,0))</f>
        <v>69</v>
      </c>
      <c r="V22">
        <f>INDEX([1]Senate!$H:$H,MATCH($Q22,[1]Senate!$I:$I,0))</f>
        <v>0</v>
      </c>
      <c r="W22" t="b">
        <f t="shared" si="1"/>
        <v>1</v>
      </c>
      <c r="X22" t="b">
        <f t="shared" si="2"/>
        <v>1</v>
      </c>
      <c r="Y22" t="b">
        <f t="shared" si="3"/>
        <v>1</v>
      </c>
      <c r="Z22" t="b">
        <f t="shared" si="4"/>
        <v>1</v>
      </c>
      <c r="AA22" t="b">
        <f t="shared" si="5"/>
        <v>1</v>
      </c>
    </row>
    <row r="23" spans="1:27" x14ac:dyDescent="0.35">
      <c r="A23" t="s">
        <v>66</v>
      </c>
      <c r="B23" t="s">
        <v>67</v>
      </c>
      <c r="C23" t="s">
        <v>9</v>
      </c>
      <c r="D23" s="4">
        <v>4224</v>
      </c>
      <c r="E23" s="4">
        <v>1050</v>
      </c>
      <c r="F23" s="4">
        <v>183</v>
      </c>
      <c r="Q23" t="str">
        <f t="shared" si="0"/>
        <v>BIAGGIALESSANDRAPerDiem-Legislative Ovrngt</v>
      </c>
      <c r="R23">
        <f>INDEX([1]Senate!$D:$D,MATCH(Q23,[1]Senate!$I:$I,0))</f>
        <v>4224</v>
      </c>
      <c r="S23">
        <f>INDEX([1]Senate!$E:$E,MATCH($Q23,[1]Senate!$I:$I,0))</f>
        <v>1050</v>
      </c>
      <c r="T23">
        <f>INDEX([1]Senate!$F:$F,MATCH($Q23,[1]Senate!$I:$I,0))</f>
        <v>183</v>
      </c>
      <c r="U23">
        <f>INDEX([1]Senate!$G:$G,MATCH($Q23,[1]Senate!$I:$I,0))</f>
        <v>0</v>
      </c>
      <c r="V23">
        <f>INDEX([1]Senate!$H:$H,MATCH($Q23,[1]Senate!$I:$I,0))</f>
        <v>0</v>
      </c>
      <c r="W23" t="b">
        <f t="shared" si="1"/>
        <v>1</v>
      </c>
      <c r="X23" t="b">
        <f t="shared" si="2"/>
        <v>1</v>
      </c>
      <c r="Y23" t="b">
        <f t="shared" si="3"/>
        <v>1</v>
      </c>
      <c r="Z23" t="b">
        <f t="shared" si="4"/>
        <v>1</v>
      </c>
      <c r="AA23" t="b">
        <f t="shared" si="5"/>
        <v>1</v>
      </c>
    </row>
    <row r="24" spans="1:27" x14ac:dyDescent="0.35">
      <c r="A24" t="s">
        <v>66</v>
      </c>
      <c r="B24" t="s">
        <v>67</v>
      </c>
      <c r="C24" t="s">
        <v>10</v>
      </c>
      <c r="D24" s="4">
        <v>10.5</v>
      </c>
      <c r="Q24" t="str">
        <f t="shared" si="0"/>
        <v>BIAGGIALESSANDRATolls paid</v>
      </c>
      <c r="R24">
        <f>INDEX([1]Senate!$D:$D,MATCH(Q24,[1]Senate!$I:$I,0))</f>
        <v>10.5</v>
      </c>
      <c r="S24">
        <f>INDEX([1]Senate!$E:$E,MATCH($Q24,[1]Senate!$I:$I,0))</f>
        <v>0</v>
      </c>
      <c r="T24">
        <f>INDEX([1]Senate!$F:$F,MATCH($Q24,[1]Senate!$I:$I,0))</f>
        <v>0</v>
      </c>
      <c r="U24">
        <f>INDEX([1]Senate!$G:$G,MATCH($Q24,[1]Senate!$I:$I,0))</f>
        <v>0</v>
      </c>
      <c r="V24">
        <f>INDEX([1]Senate!$H:$H,MATCH($Q24,[1]Senate!$I:$I,0))</f>
        <v>0</v>
      </c>
      <c r="W24" t="b">
        <f t="shared" si="1"/>
        <v>1</v>
      </c>
      <c r="X24" t="b">
        <f t="shared" si="2"/>
        <v>1</v>
      </c>
      <c r="Y24" t="b">
        <f t="shared" si="3"/>
        <v>1</v>
      </c>
      <c r="Z24" t="b">
        <f t="shared" si="4"/>
        <v>1</v>
      </c>
      <c r="AA24" t="b">
        <f t="shared" si="5"/>
        <v>1</v>
      </c>
    </row>
    <row r="25" spans="1:27" x14ac:dyDescent="0.35">
      <c r="A25" t="s">
        <v>66</v>
      </c>
      <c r="B25" t="s">
        <v>67</v>
      </c>
      <c r="C25" t="s">
        <v>17</v>
      </c>
      <c r="D25" s="4">
        <v>796</v>
      </c>
      <c r="Q25" t="str">
        <f t="shared" si="0"/>
        <v>BIAGGIALESSANDRATrain Tickets</v>
      </c>
      <c r="R25">
        <f>INDEX([1]Senate!$D:$D,MATCH(Q25,[1]Senate!$I:$I,0))</f>
        <v>796</v>
      </c>
      <c r="S25">
        <f>INDEX([1]Senate!$E:$E,MATCH($Q25,[1]Senate!$I:$I,0))</f>
        <v>0</v>
      </c>
      <c r="T25">
        <f>INDEX([1]Senate!$F:$F,MATCH($Q25,[1]Senate!$I:$I,0))</f>
        <v>0</v>
      </c>
      <c r="U25">
        <f>INDEX([1]Senate!$G:$G,MATCH($Q25,[1]Senate!$I:$I,0))</f>
        <v>0</v>
      </c>
      <c r="V25">
        <f>INDEX([1]Senate!$H:$H,MATCH($Q25,[1]Senate!$I:$I,0))</f>
        <v>0</v>
      </c>
      <c r="W25" t="b">
        <f t="shared" si="1"/>
        <v>1</v>
      </c>
      <c r="X25" t="b">
        <f t="shared" si="2"/>
        <v>1</v>
      </c>
      <c r="Y25" t="b">
        <f t="shared" si="3"/>
        <v>1</v>
      </c>
      <c r="Z25" t="b">
        <f t="shared" si="4"/>
        <v>1</v>
      </c>
      <c r="AA25" t="b">
        <f t="shared" si="5"/>
        <v>1</v>
      </c>
    </row>
    <row r="26" spans="1:27" x14ac:dyDescent="0.35">
      <c r="A26" t="s">
        <v>68</v>
      </c>
      <c r="B26" t="s">
        <v>12</v>
      </c>
      <c r="C26" t="s">
        <v>13</v>
      </c>
      <c r="G26" s="4">
        <v>327.8</v>
      </c>
      <c r="Q26" t="str">
        <f t="shared" si="0"/>
        <v>BORRELLOGEORGECommercial Air Travel</v>
      </c>
      <c r="R26">
        <f>INDEX([1]Senate!$D:$D,MATCH(Q26,[1]Senate!$I:$I,0))</f>
        <v>0</v>
      </c>
      <c r="S26">
        <f>INDEX([1]Senate!$E:$E,MATCH($Q26,[1]Senate!$I:$I,0))</f>
        <v>0</v>
      </c>
      <c r="T26">
        <f>INDEX([1]Senate!$F:$F,MATCH($Q26,[1]Senate!$I:$I,0))</f>
        <v>0</v>
      </c>
      <c r="U26">
        <f>INDEX([1]Senate!$G:$G,MATCH($Q26,[1]Senate!$I:$I,0))</f>
        <v>327.8</v>
      </c>
      <c r="V26">
        <f>INDEX([1]Senate!$H:$H,MATCH($Q26,[1]Senate!$I:$I,0))</f>
        <v>0</v>
      </c>
      <c r="W26" t="b">
        <f t="shared" si="1"/>
        <v>1</v>
      </c>
      <c r="X26" t="b">
        <f t="shared" si="2"/>
        <v>1</v>
      </c>
      <c r="Y26" t="b">
        <f t="shared" si="3"/>
        <v>1</v>
      </c>
      <c r="Z26" t="b">
        <f t="shared" si="4"/>
        <v>1</v>
      </c>
      <c r="AA26" t="b">
        <f t="shared" si="5"/>
        <v>1</v>
      </c>
    </row>
    <row r="27" spans="1:27" x14ac:dyDescent="0.35">
      <c r="A27" t="s">
        <v>68</v>
      </c>
      <c r="B27" t="s">
        <v>12</v>
      </c>
      <c r="C27" t="s">
        <v>8</v>
      </c>
      <c r="D27" s="4">
        <v>8514</v>
      </c>
      <c r="E27" s="4">
        <v>11193.28</v>
      </c>
      <c r="F27" s="4">
        <v>8482.14</v>
      </c>
      <c r="G27" s="4">
        <v>10459.049999999999</v>
      </c>
      <c r="H27" s="4">
        <v>8033.3</v>
      </c>
      <c r="Q27" t="str">
        <f t="shared" si="0"/>
        <v>BORRELLOGEORGEMileage - Automobile</v>
      </c>
      <c r="R27">
        <f>INDEX([1]Senate!$D:$D,MATCH(Q27,[1]Senate!$I:$I,0))</f>
        <v>8514</v>
      </c>
      <c r="S27">
        <f>INDEX([1]Senate!$E:$E,MATCH($Q27,[1]Senate!$I:$I,0))</f>
        <v>11193.28</v>
      </c>
      <c r="T27">
        <f>INDEX([1]Senate!$F:$F,MATCH($Q27,[1]Senate!$I:$I,0))</f>
        <v>8482.14</v>
      </c>
      <c r="U27">
        <f>INDEX([1]Senate!$G:$G,MATCH($Q27,[1]Senate!$I:$I,0))</f>
        <v>10459.049999999999</v>
      </c>
      <c r="V27">
        <f>INDEX([1]Senate!$H:$H,MATCH($Q27,[1]Senate!$I:$I,0))</f>
        <v>4035.41</v>
      </c>
      <c r="W27" t="b">
        <f t="shared" si="1"/>
        <v>1</v>
      </c>
      <c r="X27" t="b">
        <f t="shared" si="2"/>
        <v>1</v>
      </c>
      <c r="Y27" t="b">
        <f t="shared" si="3"/>
        <v>1</v>
      </c>
      <c r="Z27" t="b">
        <f t="shared" si="4"/>
        <v>1</v>
      </c>
      <c r="AA27" t="b">
        <f t="shared" si="5"/>
        <v>0</v>
      </c>
    </row>
    <row r="28" spans="1:27" x14ac:dyDescent="0.35">
      <c r="A28" t="s">
        <v>68</v>
      </c>
      <c r="B28" t="s">
        <v>12</v>
      </c>
      <c r="C28" t="s">
        <v>24</v>
      </c>
      <c r="D28" s="4">
        <v>59</v>
      </c>
      <c r="Q28" t="str">
        <f t="shared" si="0"/>
        <v>BORRELLOGEORGEMisc Non-Taxable Travel Exp</v>
      </c>
      <c r="R28">
        <f>INDEX([1]Senate!$D:$D,MATCH(Q28,[1]Senate!$I:$I,0))</f>
        <v>59</v>
      </c>
      <c r="S28">
        <f>INDEX([1]Senate!$E:$E,MATCH($Q28,[1]Senate!$I:$I,0))</f>
        <v>0</v>
      </c>
      <c r="T28">
        <f>INDEX([1]Senate!$F:$F,MATCH($Q28,[1]Senate!$I:$I,0))</f>
        <v>0</v>
      </c>
      <c r="U28">
        <f>INDEX([1]Senate!$G:$G,MATCH($Q28,[1]Senate!$I:$I,0))</f>
        <v>0</v>
      </c>
      <c r="V28">
        <f>INDEX([1]Senate!$H:$H,MATCH($Q28,[1]Senate!$I:$I,0))</f>
        <v>0</v>
      </c>
      <c r="W28" t="b">
        <f t="shared" si="1"/>
        <v>1</v>
      </c>
      <c r="X28" t="b">
        <f t="shared" si="2"/>
        <v>1</v>
      </c>
      <c r="Y28" t="b">
        <f t="shared" si="3"/>
        <v>1</v>
      </c>
      <c r="Z28" t="b">
        <f t="shared" si="4"/>
        <v>1</v>
      </c>
      <c r="AA28" t="b">
        <f t="shared" si="5"/>
        <v>1</v>
      </c>
    </row>
    <row r="29" spans="1:27" x14ac:dyDescent="0.35">
      <c r="A29" t="s">
        <v>68</v>
      </c>
      <c r="B29" t="s">
        <v>12</v>
      </c>
      <c r="C29" t="s">
        <v>20</v>
      </c>
      <c r="D29" s="4">
        <v>100.19</v>
      </c>
      <c r="E29" s="4">
        <v>360</v>
      </c>
      <c r="F29" s="4">
        <v>133.04</v>
      </c>
      <c r="Q29" t="str">
        <f t="shared" si="0"/>
        <v>BORRELLOGEORGEParking Fees</v>
      </c>
      <c r="R29">
        <f>INDEX([1]Senate!$D:$D,MATCH(Q29,[1]Senate!$I:$I,0))</f>
        <v>100.19</v>
      </c>
      <c r="S29">
        <f>INDEX([1]Senate!$E:$E,MATCH($Q29,[1]Senate!$I:$I,0))</f>
        <v>360</v>
      </c>
      <c r="T29">
        <f>INDEX([1]Senate!$F:$F,MATCH($Q29,[1]Senate!$I:$I,0))</f>
        <v>133.04</v>
      </c>
      <c r="U29">
        <f>INDEX([1]Senate!$G:$G,MATCH($Q29,[1]Senate!$I:$I,0))</f>
        <v>0</v>
      </c>
      <c r="V29">
        <f>INDEX([1]Senate!$H:$H,MATCH($Q29,[1]Senate!$I:$I,0))</f>
        <v>0</v>
      </c>
      <c r="W29" t="b">
        <f t="shared" si="1"/>
        <v>1</v>
      </c>
      <c r="X29" t="b">
        <f t="shared" si="2"/>
        <v>1</v>
      </c>
      <c r="Y29" t="b">
        <f t="shared" si="3"/>
        <v>1</v>
      </c>
      <c r="Z29" t="b">
        <f t="shared" si="4"/>
        <v>1</v>
      </c>
      <c r="AA29" t="b">
        <f t="shared" si="5"/>
        <v>1</v>
      </c>
    </row>
    <row r="30" spans="1:27" x14ac:dyDescent="0.35">
      <c r="A30" t="s">
        <v>68</v>
      </c>
      <c r="B30" t="s">
        <v>12</v>
      </c>
      <c r="C30" t="s">
        <v>60</v>
      </c>
      <c r="D30" s="4">
        <v>1438</v>
      </c>
      <c r="E30" s="4">
        <v>1967</v>
      </c>
      <c r="F30" s="4">
        <v>1597</v>
      </c>
      <c r="G30" s="4">
        <v>1794</v>
      </c>
      <c r="H30" s="4">
        <v>1390</v>
      </c>
      <c r="Q30" t="str">
        <f t="shared" si="0"/>
        <v>BORRELLOGEORGEPerDiem- Legislative Day</v>
      </c>
      <c r="R30">
        <f>INDEX([1]Senate!$D:$D,MATCH(Q30,[1]Senate!$I:$I,0))</f>
        <v>1438</v>
      </c>
      <c r="S30">
        <f>INDEX([1]Senate!$E:$E,MATCH($Q30,[1]Senate!$I:$I,0))</f>
        <v>1967</v>
      </c>
      <c r="T30">
        <f>INDEX([1]Senate!$F:$F,MATCH($Q30,[1]Senate!$I:$I,0))</f>
        <v>1597</v>
      </c>
      <c r="U30">
        <f>INDEX([1]Senate!$G:$G,MATCH($Q30,[1]Senate!$I:$I,0))</f>
        <v>1794</v>
      </c>
      <c r="V30">
        <f>INDEX([1]Senate!$H:$H,MATCH($Q30,[1]Senate!$I:$I,0))</f>
        <v>690</v>
      </c>
      <c r="W30" t="b">
        <f t="shared" si="1"/>
        <v>1</v>
      </c>
      <c r="X30" t="b">
        <f t="shared" si="2"/>
        <v>1</v>
      </c>
      <c r="Y30" t="b">
        <f t="shared" si="3"/>
        <v>1</v>
      </c>
      <c r="Z30" t="b">
        <f t="shared" si="4"/>
        <v>1</v>
      </c>
      <c r="AA30" t="b">
        <f t="shared" si="5"/>
        <v>0</v>
      </c>
    </row>
    <row r="31" spans="1:27" x14ac:dyDescent="0.35">
      <c r="A31" t="s">
        <v>68</v>
      </c>
      <c r="B31" t="s">
        <v>12</v>
      </c>
      <c r="C31" t="s">
        <v>9</v>
      </c>
      <c r="D31" s="4">
        <v>9253</v>
      </c>
      <c r="E31" s="4">
        <v>15827</v>
      </c>
      <c r="F31" s="4">
        <v>12260</v>
      </c>
      <c r="G31" s="4">
        <v>13051</v>
      </c>
      <c r="H31" s="4">
        <v>11130</v>
      </c>
      <c r="Q31" t="str">
        <f t="shared" si="0"/>
        <v>BORRELLOGEORGEPerDiem-Legislative Ovrngt</v>
      </c>
      <c r="R31">
        <f>INDEX([1]Senate!$D:$D,MATCH(Q31,[1]Senate!$I:$I,0))</f>
        <v>9253</v>
      </c>
      <c r="S31">
        <f>INDEX([1]Senate!$E:$E,MATCH($Q31,[1]Senate!$I:$I,0))</f>
        <v>15827</v>
      </c>
      <c r="T31">
        <f>INDEX([1]Senate!$F:$F,MATCH($Q31,[1]Senate!$I:$I,0))</f>
        <v>12260</v>
      </c>
      <c r="U31">
        <f>INDEX([1]Senate!$G:$G,MATCH($Q31,[1]Senate!$I:$I,0))</f>
        <v>13051</v>
      </c>
      <c r="V31">
        <f>INDEX([1]Senate!$H:$H,MATCH($Q31,[1]Senate!$I:$I,0))</f>
        <v>4575</v>
      </c>
      <c r="W31" t="b">
        <f t="shared" si="1"/>
        <v>1</v>
      </c>
      <c r="X31" t="b">
        <f t="shared" si="2"/>
        <v>1</v>
      </c>
      <c r="Y31" t="b">
        <f t="shared" si="3"/>
        <v>1</v>
      </c>
      <c r="Z31" t="b">
        <f t="shared" si="4"/>
        <v>1</v>
      </c>
      <c r="AA31" t="b">
        <f t="shared" si="5"/>
        <v>0</v>
      </c>
    </row>
    <row r="32" spans="1:27" x14ac:dyDescent="0.35">
      <c r="A32" t="s">
        <v>68</v>
      </c>
      <c r="B32" t="s">
        <v>12</v>
      </c>
      <c r="C32" t="s">
        <v>16</v>
      </c>
      <c r="G32" s="4">
        <v>122.3</v>
      </c>
      <c r="Q32" t="str">
        <f t="shared" si="0"/>
        <v>BORRELLOGEORGETaxi / Car Service</v>
      </c>
      <c r="R32">
        <f>INDEX([1]Senate!$D:$D,MATCH(Q32,[1]Senate!$I:$I,0))</f>
        <v>0</v>
      </c>
      <c r="S32">
        <f>INDEX([1]Senate!$E:$E,MATCH($Q32,[1]Senate!$I:$I,0))</f>
        <v>0</v>
      </c>
      <c r="T32">
        <f>INDEX([1]Senate!$F:$F,MATCH($Q32,[1]Senate!$I:$I,0))</f>
        <v>0</v>
      </c>
      <c r="U32">
        <f>INDEX([1]Senate!$G:$G,MATCH($Q32,[1]Senate!$I:$I,0))</f>
        <v>122.3</v>
      </c>
      <c r="V32">
        <f>INDEX([1]Senate!$H:$H,MATCH($Q32,[1]Senate!$I:$I,0))</f>
        <v>0</v>
      </c>
      <c r="W32" t="b">
        <f t="shared" si="1"/>
        <v>1</v>
      </c>
      <c r="X32" t="b">
        <f t="shared" si="2"/>
        <v>1</v>
      </c>
      <c r="Y32" t="b">
        <f t="shared" si="3"/>
        <v>1</v>
      </c>
      <c r="Z32" t="b">
        <f t="shared" si="4"/>
        <v>1</v>
      </c>
      <c r="AA32" t="b">
        <f t="shared" si="5"/>
        <v>1</v>
      </c>
    </row>
    <row r="33" spans="1:27" x14ac:dyDescent="0.35">
      <c r="A33" t="s">
        <v>68</v>
      </c>
      <c r="B33" t="s">
        <v>12</v>
      </c>
      <c r="C33" t="s">
        <v>10</v>
      </c>
      <c r="D33" s="4">
        <v>396.57</v>
      </c>
      <c r="E33" s="4">
        <v>630.53</v>
      </c>
      <c r="F33" s="4">
        <v>451.18</v>
      </c>
      <c r="G33" s="4">
        <v>352.69</v>
      </c>
      <c r="H33" s="4">
        <v>330.05</v>
      </c>
      <c r="Q33" t="str">
        <f t="shared" si="0"/>
        <v>BORRELLOGEORGETolls paid</v>
      </c>
      <c r="R33">
        <f>INDEX([1]Senate!$D:$D,MATCH(Q33,[1]Senate!$I:$I,0))</f>
        <v>396.57</v>
      </c>
      <c r="S33">
        <f>INDEX([1]Senate!$E:$E,MATCH($Q33,[1]Senate!$I:$I,0))</f>
        <v>630.53</v>
      </c>
      <c r="T33">
        <f>INDEX([1]Senate!$F:$F,MATCH($Q33,[1]Senate!$I:$I,0))</f>
        <v>451.18</v>
      </c>
      <c r="U33">
        <f>INDEX([1]Senate!$G:$G,MATCH($Q33,[1]Senate!$I:$I,0))</f>
        <v>352.69</v>
      </c>
      <c r="V33">
        <f>INDEX([1]Senate!$H:$H,MATCH($Q33,[1]Senate!$I:$I,0))</f>
        <v>135.63</v>
      </c>
      <c r="W33" t="b">
        <f t="shared" si="1"/>
        <v>1</v>
      </c>
      <c r="X33" t="b">
        <f t="shared" si="2"/>
        <v>1</v>
      </c>
      <c r="Y33" t="b">
        <f t="shared" si="3"/>
        <v>1</v>
      </c>
      <c r="Z33" t="b">
        <f t="shared" si="4"/>
        <v>1</v>
      </c>
      <c r="AA33" t="b">
        <f t="shared" si="5"/>
        <v>0</v>
      </c>
    </row>
    <row r="34" spans="1:27" x14ac:dyDescent="0.35">
      <c r="A34" t="s">
        <v>69</v>
      </c>
      <c r="B34" t="s">
        <v>48</v>
      </c>
      <c r="C34" t="s">
        <v>8</v>
      </c>
      <c r="D34" s="4">
        <v>2532</v>
      </c>
      <c r="E34" s="4">
        <v>3820</v>
      </c>
      <c r="F34" s="4">
        <v>3284</v>
      </c>
      <c r="Q34" t="str">
        <f t="shared" si="0"/>
        <v>BOYLEPHILIPMileage - Automobile</v>
      </c>
      <c r="R34">
        <f>INDEX([1]Senate!$D:$D,MATCH(Q34,[1]Senate!$I:$I,0))</f>
        <v>2532</v>
      </c>
      <c r="S34">
        <f>INDEX([1]Senate!$E:$E,MATCH($Q34,[1]Senate!$I:$I,0))</f>
        <v>3820</v>
      </c>
      <c r="T34">
        <f>INDEX([1]Senate!$F:$F,MATCH($Q34,[1]Senate!$I:$I,0))</f>
        <v>3284</v>
      </c>
      <c r="U34">
        <f>INDEX([1]Senate!$G:$G,MATCH($Q34,[1]Senate!$I:$I,0))</f>
        <v>0</v>
      </c>
      <c r="V34">
        <f>INDEX([1]Senate!$H:$H,MATCH($Q34,[1]Senate!$I:$I,0))</f>
        <v>0</v>
      </c>
      <c r="W34" t="b">
        <f t="shared" si="1"/>
        <v>1</v>
      </c>
      <c r="X34" t="b">
        <f t="shared" si="2"/>
        <v>1</v>
      </c>
      <c r="Y34" t="b">
        <f t="shared" si="3"/>
        <v>1</v>
      </c>
      <c r="Z34" t="b">
        <f t="shared" si="4"/>
        <v>1</v>
      </c>
      <c r="AA34" t="b">
        <f t="shared" si="5"/>
        <v>1</v>
      </c>
    </row>
    <row r="35" spans="1:27" x14ac:dyDescent="0.35">
      <c r="A35" t="s">
        <v>69</v>
      </c>
      <c r="B35" t="s">
        <v>48</v>
      </c>
      <c r="C35" t="s">
        <v>24</v>
      </c>
      <c r="E35" s="4">
        <v>52.75</v>
      </c>
      <c r="Q35" t="str">
        <f t="shared" si="0"/>
        <v>BOYLEPHILIPMisc Non-Taxable Travel Exp</v>
      </c>
      <c r="R35">
        <f>INDEX([1]Senate!$D:$D,MATCH(Q35,[1]Senate!$I:$I,0))</f>
        <v>0</v>
      </c>
      <c r="S35">
        <f>INDEX([1]Senate!$E:$E,MATCH($Q35,[1]Senate!$I:$I,0))</f>
        <v>52.75</v>
      </c>
      <c r="T35">
        <f>INDEX([1]Senate!$F:$F,MATCH($Q35,[1]Senate!$I:$I,0))</f>
        <v>0</v>
      </c>
      <c r="U35">
        <f>INDEX([1]Senate!$G:$G,MATCH($Q35,[1]Senate!$I:$I,0))</f>
        <v>0</v>
      </c>
      <c r="V35">
        <f>INDEX([1]Senate!$H:$H,MATCH($Q35,[1]Senate!$I:$I,0))</f>
        <v>0</v>
      </c>
      <c r="W35" t="b">
        <f t="shared" si="1"/>
        <v>1</v>
      </c>
      <c r="X35" t="b">
        <f t="shared" si="2"/>
        <v>1</v>
      </c>
      <c r="Y35" t="b">
        <f t="shared" si="3"/>
        <v>1</v>
      </c>
      <c r="Z35" t="b">
        <f t="shared" si="4"/>
        <v>1</v>
      </c>
      <c r="AA35" t="b">
        <f t="shared" si="5"/>
        <v>1</v>
      </c>
    </row>
    <row r="36" spans="1:27" x14ac:dyDescent="0.35">
      <c r="A36" t="s">
        <v>69</v>
      </c>
      <c r="B36" t="s">
        <v>48</v>
      </c>
      <c r="C36" t="s">
        <v>60</v>
      </c>
      <c r="D36" s="4">
        <v>671</v>
      </c>
      <c r="E36" s="4">
        <v>1220</v>
      </c>
      <c r="F36" s="4">
        <v>1173</v>
      </c>
      <c r="Q36" t="str">
        <f t="shared" si="0"/>
        <v>BOYLEPHILIPPerDiem- Legislative Day</v>
      </c>
      <c r="R36">
        <f>INDEX([1]Senate!$D:$D,MATCH(Q36,[1]Senate!$I:$I,0))</f>
        <v>671</v>
      </c>
      <c r="S36">
        <f>INDEX([1]Senate!$E:$E,MATCH($Q36,[1]Senate!$I:$I,0))</f>
        <v>1220</v>
      </c>
      <c r="T36">
        <f>INDEX([1]Senate!$F:$F,MATCH($Q36,[1]Senate!$I:$I,0))</f>
        <v>1173</v>
      </c>
      <c r="U36">
        <f>INDEX([1]Senate!$G:$G,MATCH($Q36,[1]Senate!$I:$I,0))</f>
        <v>0</v>
      </c>
      <c r="V36">
        <f>INDEX([1]Senate!$H:$H,MATCH($Q36,[1]Senate!$I:$I,0))</f>
        <v>0</v>
      </c>
      <c r="W36" t="b">
        <f t="shared" si="1"/>
        <v>1</v>
      </c>
      <c r="X36" t="b">
        <f t="shared" si="2"/>
        <v>1</v>
      </c>
      <c r="Y36" t="b">
        <f t="shared" si="3"/>
        <v>1</v>
      </c>
      <c r="Z36" t="b">
        <f t="shared" si="4"/>
        <v>1</v>
      </c>
      <c r="AA36" t="b">
        <f t="shared" si="5"/>
        <v>1</v>
      </c>
    </row>
    <row r="37" spans="1:27" x14ac:dyDescent="0.35">
      <c r="A37" t="s">
        <v>69</v>
      </c>
      <c r="B37" t="s">
        <v>48</v>
      </c>
      <c r="C37" t="s">
        <v>9</v>
      </c>
      <c r="D37" s="4">
        <v>5104</v>
      </c>
      <c r="E37" s="4">
        <v>7700</v>
      </c>
      <c r="F37" s="4">
        <v>8601</v>
      </c>
      <c r="Q37" t="str">
        <f t="shared" si="0"/>
        <v>BOYLEPHILIPPerDiem-Legislative Ovrngt</v>
      </c>
      <c r="R37">
        <f>INDEX([1]Senate!$D:$D,MATCH(Q37,[1]Senate!$I:$I,0))</f>
        <v>5104</v>
      </c>
      <c r="S37">
        <f>INDEX([1]Senate!$E:$E,MATCH($Q37,[1]Senate!$I:$I,0))</f>
        <v>7700</v>
      </c>
      <c r="T37">
        <f>INDEX([1]Senate!$F:$F,MATCH($Q37,[1]Senate!$I:$I,0))</f>
        <v>8601</v>
      </c>
      <c r="U37">
        <f>INDEX([1]Senate!$G:$G,MATCH($Q37,[1]Senate!$I:$I,0))</f>
        <v>0</v>
      </c>
      <c r="V37">
        <f>INDEX([1]Senate!$H:$H,MATCH($Q37,[1]Senate!$I:$I,0))</f>
        <v>0</v>
      </c>
      <c r="W37" t="b">
        <f t="shared" si="1"/>
        <v>1</v>
      </c>
      <c r="X37" t="b">
        <f t="shared" si="2"/>
        <v>1</v>
      </c>
      <c r="Y37" t="b">
        <f t="shared" si="3"/>
        <v>1</v>
      </c>
      <c r="Z37" t="b">
        <f t="shared" si="4"/>
        <v>1</v>
      </c>
      <c r="AA37" t="b">
        <f t="shared" si="5"/>
        <v>1</v>
      </c>
    </row>
    <row r="38" spans="1:27" x14ac:dyDescent="0.35">
      <c r="A38" t="s">
        <v>69</v>
      </c>
      <c r="B38" t="s">
        <v>48</v>
      </c>
      <c r="C38" t="s">
        <v>16</v>
      </c>
      <c r="E38" s="4">
        <v>64.11</v>
      </c>
      <c r="Q38" t="str">
        <f t="shared" si="0"/>
        <v>BOYLEPHILIPTaxi / Car Service</v>
      </c>
      <c r="R38">
        <f>INDEX([1]Senate!$D:$D,MATCH(Q38,[1]Senate!$I:$I,0))</f>
        <v>0</v>
      </c>
      <c r="S38">
        <f>INDEX([1]Senate!$E:$E,MATCH($Q38,[1]Senate!$I:$I,0))</f>
        <v>64.11</v>
      </c>
      <c r="T38">
        <f>INDEX([1]Senate!$F:$F,MATCH($Q38,[1]Senate!$I:$I,0))</f>
        <v>0</v>
      </c>
      <c r="U38">
        <f>INDEX([1]Senate!$G:$G,MATCH($Q38,[1]Senate!$I:$I,0))</f>
        <v>0</v>
      </c>
      <c r="V38">
        <f>INDEX([1]Senate!$H:$H,MATCH($Q38,[1]Senate!$I:$I,0))</f>
        <v>0</v>
      </c>
      <c r="W38" t="b">
        <f t="shared" si="1"/>
        <v>1</v>
      </c>
      <c r="X38" t="b">
        <f t="shared" si="2"/>
        <v>1</v>
      </c>
      <c r="Y38" t="b">
        <f t="shared" si="3"/>
        <v>1</v>
      </c>
      <c r="Z38" t="b">
        <f t="shared" si="4"/>
        <v>1</v>
      </c>
      <c r="AA38" t="b">
        <f t="shared" si="5"/>
        <v>1</v>
      </c>
    </row>
    <row r="39" spans="1:27" x14ac:dyDescent="0.35">
      <c r="A39" t="s">
        <v>69</v>
      </c>
      <c r="B39" t="s">
        <v>48</v>
      </c>
      <c r="C39" t="s">
        <v>10</v>
      </c>
      <c r="D39" s="4">
        <v>296.95</v>
      </c>
      <c r="E39" s="4">
        <v>331.3</v>
      </c>
      <c r="F39" s="4">
        <v>393.14</v>
      </c>
      <c r="Q39" t="str">
        <f t="shared" si="0"/>
        <v>BOYLEPHILIPTolls paid</v>
      </c>
      <c r="R39">
        <f>INDEX([1]Senate!$D:$D,MATCH(Q39,[1]Senate!$I:$I,0))</f>
        <v>296.95</v>
      </c>
      <c r="S39">
        <f>INDEX([1]Senate!$E:$E,MATCH($Q39,[1]Senate!$I:$I,0))</f>
        <v>331.3</v>
      </c>
      <c r="T39">
        <f>INDEX([1]Senate!$F:$F,MATCH($Q39,[1]Senate!$I:$I,0))</f>
        <v>393.14</v>
      </c>
      <c r="U39">
        <f>INDEX([1]Senate!$G:$G,MATCH($Q39,[1]Senate!$I:$I,0))</f>
        <v>0</v>
      </c>
      <c r="V39">
        <f>INDEX([1]Senate!$H:$H,MATCH($Q39,[1]Senate!$I:$I,0))</f>
        <v>0</v>
      </c>
      <c r="W39" t="b">
        <f t="shared" si="1"/>
        <v>1</v>
      </c>
      <c r="X39" t="b">
        <f t="shared" si="2"/>
        <v>1</v>
      </c>
      <c r="Y39" t="b">
        <f t="shared" si="3"/>
        <v>1</v>
      </c>
      <c r="Z39" t="b">
        <f t="shared" si="4"/>
        <v>1</v>
      </c>
      <c r="AA39" t="b">
        <f t="shared" si="5"/>
        <v>1</v>
      </c>
    </row>
    <row r="40" spans="1:27" x14ac:dyDescent="0.35">
      <c r="A40" t="s">
        <v>69</v>
      </c>
      <c r="B40" t="s">
        <v>48</v>
      </c>
      <c r="C40" t="s">
        <v>17</v>
      </c>
      <c r="E40" s="4">
        <v>126</v>
      </c>
      <c r="Q40" t="str">
        <f t="shared" si="0"/>
        <v>BOYLEPHILIPTrain Tickets</v>
      </c>
      <c r="R40">
        <f>INDEX([1]Senate!$D:$D,MATCH(Q40,[1]Senate!$I:$I,0))</f>
        <v>0</v>
      </c>
      <c r="S40">
        <f>INDEX([1]Senate!$E:$E,MATCH($Q40,[1]Senate!$I:$I,0))</f>
        <v>126</v>
      </c>
      <c r="T40">
        <f>INDEX([1]Senate!$F:$F,MATCH($Q40,[1]Senate!$I:$I,0))</f>
        <v>0</v>
      </c>
      <c r="U40">
        <f>INDEX([1]Senate!$G:$G,MATCH($Q40,[1]Senate!$I:$I,0))</f>
        <v>0</v>
      </c>
      <c r="V40">
        <f>INDEX([1]Senate!$H:$H,MATCH($Q40,[1]Senate!$I:$I,0))</f>
        <v>0</v>
      </c>
      <c r="W40" t="b">
        <f t="shared" si="1"/>
        <v>1</v>
      </c>
      <c r="X40" t="b">
        <f t="shared" si="2"/>
        <v>1</v>
      </c>
      <c r="Y40" t="b">
        <f t="shared" si="3"/>
        <v>1</v>
      </c>
      <c r="Z40" t="b">
        <f t="shared" si="4"/>
        <v>1</v>
      </c>
      <c r="AA40" t="b">
        <f t="shared" si="5"/>
        <v>1</v>
      </c>
    </row>
    <row r="41" spans="1:27" x14ac:dyDescent="0.35">
      <c r="A41" t="s">
        <v>70</v>
      </c>
      <c r="B41" t="s">
        <v>71</v>
      </c>
      <c r="C41" t="s">
        <v>14</v>
      </c>
      <c r="D41" s="4">
        <v>325</v>
      </c>
      <c r="Q41" t="str">
        <f t="shared" si="0"/>
        <v>BRESLINNEILConference/Trainings</v>
      </c>
      <c r="R41">
        <f>INDEX([1]Senate!$D:$D,MATCH(Q41,[1]Senate!$I:$I,0))</f>
        <v>325</v>
      </c>
      <c r="S41">
        <f>INDEX([1]Senate!$E:$E,MATCH($Q41,[1]Senate!$I:$I,0))</f>
        <v>0</v>
      </c>
      <c r="T41">
        <f>INDEX([1]Senate!$F:$F,MATCH($Q41,[1]Senate!$I:$I,0))</f>
        <v>0</v>
      </c>
      <c r="U41">
        <f>INDEX([1]Senate!$G:$G,MATCH($Q41,[1]Senate!$I:$I,0))</f>
        <v>0</v>
      </c>
      <c r="V41">
        <f>INDEX([1]Senate!$H:$H,MATCH($Q41,[1]Senate!$I:$I,0))</f>
        <v>0</v>
      </c>
      <c r="W41" t="b">
        <f t="shared" si="1"/>
        <v>1</v>
      </c>
      <c r="X41" t="b">
        <f t="shared" si="2"/>
        <v>1</v>
      </c>
      <c r="Y41" t="b">
        <f t="shared" si="3"/>
        <v>1</v>
      </c>
      <c r="Z41" t="b">
        <f t="shared" si="4"/>
        <v>1</v>
      </c>
      <c r="AA41" t="b">
        <f t="shared" si="5"/>
        <v>1</v>
      </c>
    </row>
    <row r="42" spans="1:27" x14ac:dyDescent="0.35">
      <c r="A42" t="s">
        <v>70</v>
      </c>
      <c r="B42" t="s">
        <v>71</v>
      </c>
      <c r="C42" t="s">
        <v>8</v>
      </c>
      <c r="E42" s="4">
        <v>202.16</v>
      </c>
      <c r="G42" s="4">
        <v>104.8</v>
      </c>
      <c r="Q42" t="str">
        <f t="shared" si="0"/>
        <v>BRESLINNEILMileage - Automobile</v>
      </c>
      <c r="R42">
        <f>INDEX([1]Senate!$D:$D,MATCH(Q42,[1]Senate!$I:$I,0))</f>
        <v>0</v>
      </c>
      <c r="S42">
        <f>INDEX([1]Senate!$E:$E,MATCH($Q42,[1]Senate!$I:$I,0))</f>
        <v>202.16</v>
      </c>
      <c r="T42">
        <f>INDEX([1]Senate!$F:$F,MATCH($Q42,[1]Senate!$I:$I,0))</f>
        <v>0</v>
      </c>
      <c r="U42">
        <f>INDEX([1]Senate!$G:$G,MATCH($Q42,[1]Senate!$I:$I,0))</f>
        <v>104.8</v>
      </c>
      <c r="V42">
        <f>INDEX([1]Senate!$H:$H,MATCH($Q42,[1]Senate!$I:$I,0))</f>
        <v>0</v>
      </c>
      <c r="W42" t="b">
        <f t="shared" si="1"/>
        <v>1</v>
      </c>
      <c r="X42" t="b">
        <f t="shared" si="2"/>
        <v>1</v>
      </c>
      <c r="Y42" t="b">
        <f t="shared" si="3"/>
        <v>1</v>
      </c>
      <c r="Z42" t="b">
        <f t="shared" si="4"/>
        <v>1</v>
      </c>
      <c r="AA42" t="b">
        <f t="shared" si="5"/>
        <v>1</v>
      </c>
    </row>
    <row r="43" spans="1:27" x14ac:dyDescent="0.35">
      <c r="A43" t="s">
        <v>70</v>
      </c>
      <c r="B43" t="s">
        <v>71</v>
      </c>
      <c r="C43" t="s">
        <v>20</v>
      </c>
      <c r="E43" s="4">
        <v>162</v>
      </c>
      <c r="Q43" t="str">
        <f t="shared" si="0"/>
        <v>BRESLINNEILParking Fees</v>
      </c>
      <c r="R43">
        <f>INDEX([1]Senate!$D:$D,MATCH(Q43,[1]Senate!$I:$I,0))</f>
        <v>0</v>
      </c>
      <c r="S43">
        <f>INDEX([1]Senate!$E:$E,MATCH($Q43,[1]Senate!$I:$I,0))</f>
        <v>162</v>
      </c>
      <c r="T43">
        <f>INDEX([1]Senate!$F:$F,MATCH($Q43,[1]Senate!$I:$I,0))</f>
        <v>0</v>
      </c>
      <c r="U43">
        <f>INDEX([1]Senate!$G:$G,MATCH($Q43,[1]Senate!$I:$I,0))</f>
        <v>0</v>
      </c>
      <c r="V43">
        <f>INDEX([1]Senate!$H:$H,MATCH($Q43,[1]Senate!$I:$I,0))</f>
        <v>0</v>
      </c>
      <c r="W43" t="b">
        <f t="shared" si="1"/>
        <v>1</v>
      </c>
      <c r="X43" t="b">
        <f t="shared" si="2"/>
        <v>1</v>
      </c>
      <c r="Y43" t="b">
        <f t="shared" si="3"/>
        <v>1</v>
      </c>
      <c r="Z43" t="b">
        <f t="shared" si="4"/>
        <v>1</v>
      </c>
      <c r="AA43" t="b">
        <f t="shared" si="5"/>
        <v>1</v>
      </c>
    </row>
    <row r="44" spans="1:27" x14ac:dyDescent="0.35">
      <c r="A44" t="s">
        <v>70</v>
      </c>
      <c r="B44" t="s">
        <v>71</v>
      </c>
      <c r="C44" t="s">
        <v>60</v>
      </c>
      <c r="E44" s="4">
        <v>71</v>
      </c>
      <c r="G44" s="4">
        <v>59</v>
      </c>
      <c r="Q44" t="str">
        <f t="shared" si="0"/>
        <v>BRESLINNEILPerDiem- Legislative Day</v>
      </c>
      <c r="R44">
        <f>INDEX([1]Senate!$D:$D,MATCH(Q44,[1]Senate!$I:$I,0))</f>
        <v>0</v>
      </c>
      <c r="S44">
        <f>INDEX([1]Senate!$E:$E,MATCH($Q44,[1]Senate!$I:$I,0))</f>
        <v>71</v>
      </c>
      <c r="T44">
        <f>INDEX([1]Senate!$F:$F,MATCH($Q44,[1]Senate!$I:$I,0))</f>
        <v>0</v>
      </c>
      <c r="U44">
        <f>INDEX([1]Senate!$G:$G,MATCH($Q44,[1]Senate!$I:$I,0))</f>
        <v>59</v>
      </c>
      <c r="V44">
        <f>INDEX([1]Senate!$H:$H,MATCH($Q44,[1]Senate!$I:$I,0))</f>
        <v>0</v>
      </c>
      <c r="W44" t="b">
        <f t="shared" si="1"/>
        <v>1</v>
      </c>
      <c r="X44" t="b">
        <f t="shared" si="2"/>
        <v>1</v>
      </c>
      <c r="Y44" t="b">
        <f t="shared" si="3"/>
        <v>1</v>
      </c>
      <c r="Z44" t="b">
        <f t="shared" si="4"/>
        <v>1</v>
      </c>
      <c r="AA44" t="b">
        <f t="shared" si="5"/>
        <v>1</v>
      </c>
    </row>
    <row r="45" spans="1:27" x14ac:dyDescent="0.35">
      <c r="A45" t="s">
        <v>70</v>
      </c>
      <c r="B45" t="s">
        <v>71</v>
      </c>
      <c r="C45" t="s">
        <v>9</v>
      </c>
      <c r="E45" s="4">
        <v>977</v>
      </c>
      <c r="G45" s="4">
        <v>332</v>
      </c>
      <c r="Q45" t="str">
        <f t="shared" si="0"/>
        <v>BRESLINNEILPerDiem-Legislative Ovrngt</v>
      </c>
      <c r="R45">
        <f>INDEX([1]Senate!$D:$D,MATCH(Q45,[1]Senate!$I:$I,0))</f>
        <v>0</v>
      </c>
      <c r="S45">
        <f>INDEX([1]Senate!$E:$E,MATCH($Q45,[1]Senate!$I:$I,0))</f>
        <v>977</v>
      </c>
      <c r="T45">
        <f>INDEX([1]Senate!$F:$F,MATCH($Q45,[1]Senate!$I:$I,0))</f>
        <v>0</v>
      </c>
      <c r="U45">
        <f>INDEX([1]Senate!$G:$G,MATCH($Q45,[1]Senate!$I:$I,0))</f>
        <v>332</v>
      </c>
      <c r="V45">
        <f>INDEX([1]Senate!$H:$H,MATCH($Q45,[1]Senate!$I:$I,0))</f>
        <v>0</v>
      </c>
      <c r="W45" t="b">
        <f t="shared" si="1"/>
        <v>1</v>
      </c>
      <c r="X45" t="b">
        <f t="shared" si="2"/>
        <v>1</v>
      </c>
      <c r="Y45" t="b">
        <f t="shared" si="3"/>
        <v>1</v>
      </c>
      <c r="Z45" t="b">
        <f t="shared" si="4"/>
        <v>1</v>
      </c>
      <c r="AA45" t="b">
        <f t="shared" si="5"/>
        <v>1</v>
      </c>
    </row>
    <row r="46" spans="1:27" x14ac:dyDescent="0.35">
      <c r="A46" t="s">
        <v>70</v>
      </c>
      <c r="B46" t="s">
        <v>71</v>
      </c>
      <c r="C46" t="s">
        <v>10</v>
      </c>
      <c r="E46" s="4">
        <v>5.74</v>
      </c>
      <c r="Q46" t="str">
        <f t="shared" si="0"/>
        <v>BRESLINNEILTolls paid</v>
      </c>
      <c r="R46">
        <f>INDEX([1]Senate!$D:$D,MATCH(Q46,[1]Senate!$I:$I,0))</f>
        <v>0</v>
      </c>
      <c r="S46">
        <f>INDEX([1]Senate!$E:$E,MATCH($Q46,[1]Senate!$I:$I,0))</f>
        <v>5.74</v>
      </c>
      <c r="T46">
        <f>INDEX([1]Senate!$F:$F,MATCH($Q46,[1]Senate!$I:$I,0))</f>
        <v>0</v>
      </c>
      <c r="U46">
        <f>INDEX([1]Senate!$G:$G,MATCH($Q46,[1]Senate!$I:$I,0))</f>
        <v>0</v>
      </c>
      <c r="V46">
        <f>INDEX([1]Senate!$H:$H,MATCH($Q46,[1]Senate!$I:$I,0))</f>
        <v>0</v>
      </c>
      <c r="W46" t="b">
        <f t="shared" si="1"/>
        <v>1</v>
      </c>
      <c r="X46" t="b">
        <f t="shared" si="2"/>
        <v>1</v>
      </c>
      <c r="Y46" t="b">
        <f t="shared" si="3"/>
        <v>1</v>
      </c>
      <c r="Z46" t="b">
        <f t="shared" si="4"/>
        <v>1</v>
      </c>
      <c r="AA46" t="b">
        <f t="shared" si="5"/>
        <v>1</v>
      </c>
    </row>
    <row r="47" spans="1:27" x14ac:dyDescent="0.35">
      <c r="A47" t="s">
        <v>72</v>
      </c>
      <c r="B47" t="s">
        <v>45</v>
      </c>
      <c r="C47" t="s">
        <v>8</v>
      </c>
      <c r="D47" s="4">
        <v>207</v>
      </c>
      <c r="Q47" t="str">
        <f t="shared" si="0"/>
        <v>BROOKSJOHNMileage - Automobile</v>
      </c>
      <c r="R47">
        <f>INDEX([1]Senate!$D:$D,MATCH(Q47,[1]Senate!$I:$I,0))</f>
        <v>207</v>
      </c>
      <c r="S47">
        <f>INDEX([1]Senate!$E:$E,MATCH($Q47,[1]Senate!$I:$I,0))</f>
        <v>0</v>
      </c>
      <c r="T47">
        <f>INDEX([1]Senate!$F:$F,MATCH($Q47,[1]Senate!$I:$I,0))</f>
        <v>0</v>
      </c>
      <c r="U47">
        <f>INDEX([1]Senate!$G:$G,MATCH($Q47,[1]Senate!$I:$I,0))</f>
        <v>0</v>
      </c>
      <c r="V47">
        <f>INDEX([1]Senate!$H:$H,MATCH($Q47,[1]Senate!$I:$I,0))</f>
        <v>0</v>
      </c>
      <c r="W47" t="b">
        <f t="shared" si="1"/>
        <v>1</v>
      </c>
      <c r="X47" t="b">
        <f t="shared" si="2"/>
        <v>1</v>
      </c>
      <c r="Y47" t="b">
        <f t="shared" si="3"/>
        <v>1</v>
      </c>
      <c r="Z47" t="b">
        <f t="shared" si="4"/>
        <v>1</v>
      </c>
      <c r="AA47" t="b">
        <f t="shared" si="5"/>
        <v>1</v>
      </c>
    </row>
    <row r="48" spans="1:27" x14ac:dyDescent="0.35">
      <c r="A48" t="s">
        <v>72</v>
      </c>
      <c r="B48" t="s">
        <v>45</v>
      </c>
      <c r="C48" t="s">
        <v>60</v>
      </c>
      <c r="D48" s="4">
        <v>549</v>
      </c>
      <c r="Q48" t="str">
        <f t="shared" si="0"/>
        <v>BROOKSJOHNPerDiem- Legislative Day</v>
      </c>
      <c r="R48">
        <f>INDEX([1]Senate!$D:$D,MATCH(Q48,[1]Senate!$I:$I,0))</f>
        <v>549</v>
      </c>
      <c r="S48">
        <f>INDEX([1]Senate!$E:$E,MATCH($Q48,[1]Senate!$I:$I,0))</f>
        <v>0</v>
      </c>
      <c r="T48">
        <f>INDEX([1]Senate!$F:$F,MATCH($Q48,[1]Senate!$I:$I,0))</f>
        <v>0</v>
      </c>
      <c r="U48">
        <f>INDEX([1]Senate!$G:$G,MATCH($Q48,[1]Senate!$I:$I,0))</f>
        <v>0</v>
      </c>
      <c r="V48">
        <f>INDEX([1]Senate!$H:$H,MATCH($Q48,[1]Senate!$I:$I,0))</f>
        <v>0</v>
      </c>
      <c r="W48" t="b">
        <f t="shared" si="1"/>
        <v>1</v>
      </c>
      <c r="X48" t="b">
        <f t="shared" si="2"/>
        <v>1</v>
      </c>
      <c r="Y48" t="b">
        <f t="shared" si="3"/>
        <v>1</v>
      </c>
      <c r="Z48" t="b">
        <f t="shared" si="4"/>
        <v>1</v>
      </c>
      <c r="AA48" t="b">
        <f t="shared" si="5"/>
        <v>1</v>
      </c>
    </row>
    <row r="49" spans="1:27" x14ac:dyDescent="0.35">
      <c r="A49" t="s">
        <v>72</v>
      </c>
      <c r="B49" t="s">
        <v>45</v>
      </c>
      <c r="C49" t="s">
        <v>9</v>
      </c>
      <c r="D49" s="4">
        <v>4928</v>
      </c>
      <c r="Q49" t="str">
        <f t="shared" si="0"/>
        <v>BROOKSJOHNPerDiem-Legislative Ovrngt</v>
      </c>
      <c r="R49">
        <f>INDEX([1]Senate!$D:$D,MATCH(Q49,[1]Senate!$I:$I,0))</f>
        <v>4928</v>
      </c>
      <c r="S49">
        <f>INDEX([1]Senate!$E:$E,MATCH($Q49,[1]Senate!$I:$I,0))</f>
        <v>0</v>
      </c>
      <c r="T49">
        <f>INDEX([1]Senate!$F:$F,MATCH($Q49,[1]Senate!$I:$I,0))</f>
        <v>0</v>
      </c>
      <c r="U49">
        <f>INDEX([1]Senate!$G:$G,MATCH($Q49,[1]Senate!$I:$I,0))</f>
        <v>0</v>
      </c>
      <c r="V49">
        <f>INDEX([1]Senate!$H:$H,MATCH($Q49,[1]Senate!$I:$I,0))</f>
        <v>0</v>
      </c>
      <c r="W49" t="b">
        <f t="shared" si="1"/>
        <v>1</v>
      </c>
      <c r="X49" t="b">
        <f t="shared" si="2"/>
        <v>1</v>
      </c>
      <c r="Y49" t="b">
        <f t="shared" si="3"/>
        <v>1</v>
      </c>
      <c r="Z49" t="b">
        <f t="shared" si="4"/>
        <v>1</v>
      </c>
      <c r="AA49" t="b">
        <f t="shared" si="5"/>
        <v>1</v>
      </c>
    </row>
    <row r="50" spans="1:27" x14ac:dyDescent="0.35">
      <c r="A50" t="s">
        <v>73</v>
      </c>
      <c r="B50" t="s">
        <v>25</v>
      </c>
      <c r="C50" t="s">
        <v>13</v>
      </c>
      <c r="D50" s="4">
        <v>324.60000000000002</v>
      </c>
      <c r="Q50" t="str">
        <f t="shared" si="0"/>
        <v>CARLUCCIDAVIDCommercial Air Travel</v>
      </c>
      <c r="R50">
        <f>INDEX([1]Senate!$D:$D,MATCH(Q50,[1]Senate!$I:$I,0))</f>
        <v>324.60000000000002</v>
      </c>
      <c r="S50">
        <f>INDEX([1]Senate!$E:$E,MATCH($Q50,[1]Senate!$I:$I,0))</f>
        <v>0</v>
      </c>
      <c r="T50">
        <f>INDEX([1]Senate!$F:$F,MATCH($Q50,[1]Senate!$I:$I,0))</f>
        <v>0</v>
      </c>
      <c r="U50">
        <f>INDEX([1]Senate!$G:$G,MATCH($Q50,[1]Senate!$I:$I,0))</f>
        <v>0</v>
      </c>
      <c r="V50">
        <f>INDEX([1]Senate!$H:$H,MATCH($Q50,[1]Senate!$I:$I,0))</f>
        <v>0</v>
      </c>
      <c r="W50" t="b">
        <f t="shared" si="1"/>
        <v>1</v>
      </c>
      <c r="X50" t="b">
        <f t="shared" si="2"/>
        <v>1</v>
      </c>
      <c r="Y50" t="b">
        <f t="shared" si="3"/>
        <v>1</v>
      </c>
      <c r="Z50" t="b">
        <f t="shared" si="4"/>
        <v>1</v>
      </c>
      <c r="AA50" t="b">
        <f t="shared" si="5"/>
        <v>1</v>
      </c>
    </row>
    <row r="51" spans="1:27" x14ac:dyDescent="0.35">
      <c r="A51" t="s">
        <v>73</v>
      </c>
      <c r="B51" t="s">
        <v>25</v>
      </c>
      <c r="C51" t="s">
        <v>14</v>
      </c>
      <c r="D51" s="4">
        <v>400</v>
      </c>
      <c r="Q51" t="str">
        <f t="shared" si="0"/>
        <v>CARLUCCIDAVIDConference/Trainings</v>
      </c>
      <c r="R51">
        <f>INDEX([1]Senate!$D:$D,MATCH(Q51,[1]Senate!$I:$I,0))</f>
        <v>400</v>
      </c>
      <c r="S51">
        <f>INDEX([1]Senate!$E:$E,MATCH($Q51,[1]Senate!$I:$I,0))</f>
        <v>0</v>
      </c>
      <c r="T51">
        <f>INDEX([1]Senate!$F:$F,MATCH($Q51,[1]Senate!$I:$I,0))</f>
        <v>0</v>
      </c>
      <c r="U51">
        <f>INDEX([1]Senate!$G:$G,MATCH($Q51,[1]Senate!$I:$I,0))</f>
        <v>0</v>
      </c>
      <c r="V51">
        <f>INDEX([1]Senate!$H:$H,MATCH($Q51,[1]Senate!$I:$I,0))</f>
        <v>0</v>
      </c>
      <c r="W51" t="b">
        <f t="shared" si="1"/>
        <v>1</v>
      </c>
      <c r="X51" t="b">
        <f t="shared" si="2"/>
        <v>1</v>
      </c>
      <c r="Y51" t="b">
        <f t="shared" si="3"/>
        <v>1</v>
      </c>
      <c r="Z51" t="b">
        <f t="shared" si="4"/>
        <v>1</v>
      </c>
      <c r="AA51" t="b">
        <f t="shared" si="5"/>
        <v>1</v>
      </c>
    </row>
    <row r="52" spans="1:27" x14ac:dyDescent="0.35">
      <c r="A52" t="s">
        <v>73</v>
      </c>
      <c r="B52" t="s">
        <v>25</v>
      </c>
      <c r="C52" t="s">
        <v>8</v>
      </c>
      <c r="D52" s="4">
        <v>2173.5</v>
      </c>
      <c r="E52" s="4">
        <v>310.5</v>
      </c>
      <c r="Q52" t="str">
        <f t="shared" si="0"/>
        <v>CARLUCCIDAVIDMileage - Automobile</v>
      </c>
      <c r="R52">
        <f>INDEX([1]Senate!$D:$D,MATCH(Q52,[1]Senate!$I:$I,0))</f>
        <v>2173.5</v>
      </c>
      <c r="S52">
        <f>INDEX([1]Senate!$E:$E,MATCH($Q52,[1]Senate!$I:$I,0))</f>
        <v>310.5</v>
      </c>
      <c r="T52">
        <f>INDEX([1]Senate!$F:$F,MATCH($Q52,[1]Senate!$I:$I,0))</f>
        <v>0</v>
      </c>
      <c r="U52">
        <f>INDEX([1]Senate!$G:$G,MATCH($Q52,[1]Senate!$I:$I,0))</f>
        <v>0</v>
      </c>
      <c r="V52">
        <f>INDEX([1]Senate!$H:$H,MATCH($Q52,[1]Senate!$I:$I,0))</f>
        <v>0</v>
      </c>
      <c r="W52" t="b">
        <f t="shared" si="1"/>
        <v>1</v>
      </c>
      <c r="X52" t="b">
        <f t="shared" si="2"/>
        <v>1</v>
      </c>
      <c r="Y52" t="b">
        <f t="shared" si="3"/>
        <v>1</v>
      </c>
      <c r="Z52" t="b">
        <f t="shared" si="4"/>
        <v>1</v>
      </c>
      <c r="AA52" t="b">
        <f t="shared" si="5"/>
        <v>1</v>
      </c>
    </row>
    <row r="53" spans="1:27" x14ac:dyDescent="0.35">
      <c r="A53" t="s">
        <v>73</v>
      </c>
      <c r="B53" t="s">
        <v>25</v>
      </c>
      <c r="C53" t="s">
        <v>60</v>
      </c>
      <c r="D53" s="4">
        <v>913</v>
      </c>
      <c r="E53" s="4">
        <v>122</v>
      </c>
      <c r="Q53" t="str">
        <f t="shared" si="0"/>
        <v>CARLUCCIDAVIDPerDiem- Legislative Day</v>
      </c>
      <c r="R53">
        <f>INDEX([1]Senate!$D:$D,MATCH(Q53,[1]Senate!$I:$I,0))</f>
        <v>913</v>
      </c>
      <c r="S53">
        <f>INDEX([1]Senate!$E:$E,MATCH($Q53,[1]Senate!$I:$I,0))</f>
        <v>122</v>
      </c>
      <c r="T53">
        <f>INDEX([1]Senate!$F:$F,MATCH($Q53,[1]Senate!$I:$I,0))</f>
        <v>0</v>
      </c>
      <c r="U53">
        <f>INDEX([1]Senate!$G:$G,MATCH($Q53,[1]Senate!$I:$I,0))</f>
        <v>0</v>
      </c>
      <c r="V53">
        <f>INDEX([1]Senate!$H:$H,MATCH($Q53,[1]Senate!$I:$I,0))</f>
        <v>0</v>
      </c>
      <c r="W53" t="b">
        <f t="shared" si="1"/>
        <v>1</v>
      </c>
      <c r="X53" t="b">
        <f t="shared" si="2"/>
        <v>1</v>
      </c>
      <c r="Y53" t="b">
        <f t="shared" si="3"/>
        <v>1</v>
      </c>
      <c r="Z53" t="b">
        <f t="shared" si="4"/>
        <v>1</v>
      </c>
      <c r="AA53" t="b">
        <f t="shared" si="5"/>
        <v>1</v>
      </c>
    </row>
    <row r="54" spans="1:27" x14ac:dyDescent="0.35">
      <c r="A54" t="s">
        <v>73</v>
      </c>
      <c r="B54" t="s">
        <v>25</v>
      </c>
      <c r="C54" t="s">
        <v>9</v>
      </c>
      <c r="D54" s="4">
        <v>6141.6</v>
      </c>
      <c r="Q54" t="str">
        <f t="shared" si="0"/>
        <v>CARLUCCIDAVIDPerDiem-Legislative Ovrngt</v>
      </c>
      <c r="R54">
        <f>INDEX([1]Senate!$D:$D,MATCH(Q54,[1]Senate!$I:$I,0))</f>
        <v>6141.6</v>
      </c>
      <c r="S54">
        <f>INDEX([1]Senate!$E:$E,MATCH($Q54,[1]Senate!$I:$I,0))</f>
        <v>0</v>
      </c>
      <c r="T54">
        <f>INDEX([1]Senate!$F:$F,MATCH($Q54,[1]Senate!$I:$I,0))</f>
        <v>0</v>
      </c>
      <c r="U54">
        <f>INDEX([1]Senate!$G:$G,MATCH($Q54,[1]Senate!$I:$I,0))</f>
        <v>0</v>
      </c>
      <c r="V54">
        <f>INDEX([1]Senate!$H:$H,MATCH($Q54,[1]Senate!$I:$I,0))</f>
        <v>0</v>
      </c>
      <c r="W54" t="b">
        <f t="shared" si="1"/>
        <v>1</v>
      </c>
      <c r="X54" t="b">
        <f t="shared" si="2"/>
        <v>1</v>
      </c>
      <c r="Y54" t="b">
        <f t="shared" si="3"/>
        <v>1</v>
      </c>
      <c r="Z54" t="b">
        <f t="shared" si="4"/>
        <v>1</v>
      </c>
      <c r="AA54" t="b">
        <f t="shared" si="5"/>
        <v>1</v>
      </c>
    </row>
    <row r="55" spans="1:27" x14ac:dyDescent="0.35">
      <c r="A55" t="s">
        <v>74</v>
      </c>
      <c r="B55" t="s">
        <v>75</v>
      </c>
      <c r="C55" t="s">
        <v>8</v>
      </c>
      <c r="G55" s="4">
        <v>5567.5</v>
      </c>
      <c r="H55" s="4">
        <v>4214.3</v>
      </c>
      <c r="Q55" t="str">
        <f t="shared" si="0"/>
        <v>CHUI WENMileage - Automobile</v>
      </c>
      <c r="R55">
        <f>INDEX([1]Senate!$D:$D,MATCH(Q55,[1]Senate!$I:$I,0))</f>
        <v>0</v>
      </c>
      <c r="S55">
        <f>INDEX([1]Senate!$E:$E,MATCH($Q55,[1]Senate!$I:$I,0))</f>
        <v>0</v>
      </c>
      <c r="T55">
        <f>INDEX([1]Senate!$F:$F,MATCH($Q55,[1]Senate!$I:$I,0))</f>
        <v>0</v>
      </c>
      <c r="U55">
        <f>INDEX([1]Senate!$G:$G,MATCH($Q55,[1]Senate!$I:$I,0))</f>
        <v>5567.5</v>
      </c>
      <c r="V55">
        <f>INDEX([1]Senate!$H:$H,MATCH($Q55,[1]Senate!$I:$I,0))</f>
        <v>1936.3</v>
      </c>
      <c r="W55" t="b">
        <f t="shared" si="1"/>
        <v>1</v>
      </c>
      <c r="X55" t="b">
        <f t="shared" si="2"/>
        <v>1</v>
      </c>
      <c r="Y55" t="b">
        <f t="shared" si="3"/>
        <v>1</v>
      </c>
      <c r="Z55" t="b">
        <f t="shared" si="4"/>
        <v>1</v>
      </c>
      <c r="AA55" t="b">
        <f t="shared" si="5"/>
        <v>0</v>
      </c>
    </row>
    <row r="56" spans="1:27" x14ac:dyDescent="0.35">
      <c r="A56" t="s">
        <v>74</v>
      </c>
      <c r="B56" t="s">
        <v>75</v>
      </c>
      <c r="C56" t="s">
        <v>60</v>
      </c>
      <c r="G56" s="4">
        <v>1725</v>
      </c>
      <c r="H56" s="4">
        <v>1380</v>
      </c>
      <c r="Q56" t="str">
        <f t="shared" si="0"/>
        <v>CHUI WENPerDiem- Legislative Day</v>
      </c>
      <c r="R56">
        <f>INDEX([1]Senate!$D:$D,MATCH(Q56,[1]Senate!$I:$I,0))</f>
        <v>0</v>
      </c>
      <c r="S56">
        <f>INDEX([1]Senate!$E:$E,MATCH($Q56,[1]Senate!$I:$I,0))</f>
        <v>0</v>
      </c>
      <c r="T56">
        <f>INDEX([1]Senate!$F:$F,MATCH($Q56,[1]Senate!$I:$I,0))</f>
        <v>0</v>
      </c>
      <c r="U56">
        <f>INDEX([1]Senate!$G:$G,MATCH($Q56,[1]Senate!$I:$I,0))</f>
        <v>1725</v>
      </c>
      <c r="V56">
        <f>INDEX([1]Senate!$H:$H,MATCH($Q56,[1]Senate!$I:$I,0))</f>
        <v>621</v>
      </c>
      <c r="W56" t="b">
        <f t="shared" si="1"/>
        <v>1</v>
      </c>
      <c r="X56" t="b">
        <f t="shared" si="2"/>
        <v>1</v>
      </c>
      <c r="Y56" t="b">
        <f t="shared" si="3"/>
        <v>1</v>
      </c>
      <c r="Z56" t="b">
        <f t="shared" si="4"/>
        <v>1</v>
      </c>
      <c r="AA56" t="b">
        <f t="shared" si="5"/>
        <v>0</v>
      </c>
    </row>
    <row r="57" spans="1:27" x14ac:dyDescent="0.35">
      <c r="A57" t="s">
        <v>74</v>
      </c>
      <c r="B57" t="s">
        <v>75</v>
      </c>
      <c r="C57" t="s">
        <v>9</v>
      </c>
      <c r="G57" s="4">
        <v>10797</v>
      </c>
      <c r="H57" s="4">
        <v>9150</v>
      </c>
      <c r="Q57" t="str">
        <f t="shared" si="0"/>
        <v>CHUI WENPerDiem-Legislative Ovrngt</v>
      </c>
      <c r="R57">
        <f>INDEX([1]Senate!$D:$D,MATCH(Q57,[1]Senate!$I:$I,0))</f>
        <v>0</v>
      </c>
      <c r="S57">
        <f>INDEX([1]Senate!$E:$E,MATCH($Q57,[1]Senate!$I:$I,0))</f>
        <v>0</v>
      </c>
      <c r="T57">
        <f>INDEX([1]Senate!$F:$F,MATCH($Q57,[1]Senate!$I:$I,0))</f>
        <v>0</v>
      </c>
      <c r="U57">
        <f>INDEX([1]Senate!$G:$G,MATCH($Q57,[1]Senate!$I:$I,0))</f>
        <v>10797</v>
      </c>
      <c r="V57">
        <f>INDEX([1]Senate!$H:$H,MATCH($Q57,[1]Senate!$I:$I,0))</f>
        <v>3477</v>
      </c>
      <c r="W57" t="b">
        <f t="shared" si="1"/>
        <v>1</v>
      </c>
      <c r="X57" t="b">
        <f t="shared" si="2"/>
        <v>1</v>
      </c>
      <c r="Y57" t="b">
        <f t="shared" si="3"/>
        <v>1</v>
      </c>
      <c r="Z57" t="b">
        <f t="shared" si="4"/>
        <v>1</v>
      </c>
      <c r="AA57" t="b">
        <f t="shared" si="5"/>
        <v>0</v>
      </c>
    </row>
    <row r="58" spans="1:27" x14ac:dyDescent="0.35">
      <c r="A58" t="s">
        <v>74</v>
      </c>
      <c r="B58" t="s">
        <v>75</v>
      </c>
      <c r="C58" t="s">
        <v>10</v>
      </c>
      <c r="G58" s="4">
        <v>1251.8699999999999</v>
      </c>
      <c r="H58" s="4">
        <v>888.77</v>
      </c>
      <c r="Q58" t="str">
        <f t="shared" si="0"/>
        <v>CHUI WENTolls paid</v>
      </c>
      <c r="R58">
        <f>INDEX([1]Senate!$D:$D,MATCH(Q58,[1]Senate!$I:$I,0))</f>
        <v>0</v>
      </c>
      <c r="S58">
        <f>INDEX([1]Senate!$E:$E,MATCH($Q58,[1]Senate!$I:$I,0))</f>
        <v>0</v>
      </c>
      <c r="T58">
        <f>INDEX([1]Senate!$F:$F,MATCH($Q58,[1]Senate!$I:$I,0))</f>
        <v>0</v>
      </c>
      <c r="U58">
        <f>INDEX([1]Senate!$G:$G,MATCH($Q58,[1]Senate!$I:$I,0))</f>
        <v>1251.8699999999999</v>
      </c>
      <c r="V58">
        <f>INDEX([1]Senate!$H:$H,MATCH($Q58,[1]Senate!$I:$I,0))</f>
        <v>399.36</v>
      </c>
      <c r="W58" t="b">
        <f t="shared" si="1"/>
        <v>1</v>
      </c>
      <c r="X58" t="b">
        <f t="shared" si="2"/>
        <v>1</v>
      </c>
      <c r="Y58" t="b">
        <f t="shared" si="3"/>
        <v>1</v>
      </c>
      <c r="Z58" t="b">
        <f t="shared" si="4"/>
        <v>1</v>
      </c>
      <c r="AA58" t="b">
        <f t="shared" si="5"/>
        <v>0</v>
      </c>
    </row>
    <row r="59" spans="1:27" x14ac:dyDescent="0.35">
      <c r="A59" t="s">
        <v>76</v>
      </c>
      <c r="B59" t="s">
        <v>77</v>
      </c>
      <c r="C59" t="s">
        <v>60</v>
      </c>
      <c r="F59" s="4">
        <v>1518</v>
      </c>
      <c r="G59" s="4">
        <v>1863</v>
      </c>
      <c r="H59" s="4">
        <v>1380</v>
      </c>
      <c r="Q59" t="str">
        <f t="shared" si="0"/>
        <v>CLEARECORDELLPerDiem- Legislative Day</v>
      </c>
      <c r="R59">
        <f>INDEX([1]Senate!$D:$D,MATCH(Q59,[1]Senate!$I:$I,0))</f>
        <v>0</v>
      </c>
      <c r="S59">
        <f>INDEX([1]Senate!$E:$E,MATCH($Q59,[1]Senate!$I:$I,0))</f>
        <v>0</v>
      </c>
      <c r="T59">
        <f>INDEX([1]Senate!$F:$F,MATCH($Q59,[1]Senate!$I:$I,0))</f>
        <v>1518</v>
      </c>
      <c r="U59">
        <f>INDEX([1]Senate!$G:$G,MATCH($Q59,[1]Senate!$I:$I,0))</f>
        <v>1863</v>
      </c>
      <c r="V59">
        <f>INDEX([1]Senate!$H:$H,MATCH($Q59,[1]Senate!$I:$I,0))</f>
        <v>966</v>
      </c>
      <c r="W59" t="b">
        <f t="shared" si="1"/>
        <v>1</v>
      </c>
      <c r="X59" t="b">
        <f t="shared" si="2"/>
        <v>1</v>
      </c>
      <c r="Y59" t="b">
        <f t="shared" si="3"/>
        <v>1</v>
      </c>
      <c r="Z59" t="b">
        <f t="shared" si="4"/>
        <v>1</v>
      </c>
      <c r="AA59" t="b">
        <f t="shared" si="5"/>
        <v>0</v>
      </c>
    </row>
    <row r="60" spans="1:27" x14ac:dyDescent="0.35">
      <c r="A60" t="s">
        <v>76</v>
      </c>
      <c r="B60" t="s">
        <v>77</v>
      </c>
      <c r="C60" t="s">
        <v>9</v>
      </c>
      <c r="F60" s="4">
        <v>8418</v>
      </c>
      <c r="G60" s="4">
        <v>8784</v>
      </c>
      <c r="H60" s="4">
        <v>7137</v>
      </c>
      <c r="Q60" t="str">
        <f t="shared" si="0"/>
        <v>CLEARECORDELLPerDiem-Legislative Ovrngt</v>
      </c>
      <c r="R60">
        <f>INDEX([1]Senate!$D:$D,MATCH(Q60,[1]Senate!$I:$I,0))</f>
        <v>0</v>
      </c>
      <c r="S60">
        <f>INDEX([1]Senate!$E:$E,MATCH($Q60,[1]Senate!$I:$I,0))</f>
        <v>0</v>
      </c>
      <c r="T60">
        <f>INDEX([1]Senate!$F:$F,MATCH($Q60,[1]Senate!$I:$I,0))</f>
        <v>8418</v>
      </c>
      <c r="U60">
        <f>INDEX([1]Senate!$G:$G,MATCH($Q60,[1]Senate!$I:$I,0))</f>
        <v>8784</v>
      </c>
      <c r="V60">
        <f>INDEX([1]Senate!$H:$H,MATCH($Q60,[1]Senate!$I:$I,0))</f>
        <v>4209</v>
      </c>
      <c r="W60" t="b">
        <f t="shared" si="1"/>
        <v>1</v>
      </c>
      <c r="X60" t="b">
        <f t="shared" si="2"/>
        <v>1</v>
      </c>
      <c r="Y60" t="b">
        <f t="shared" si="3"/>
        <v>1</v>
      </c>
      <c r="Z60" t="b">
        <f t="shared" si="4"/>
        <v>1</v>
      </c>
      <c r="AA60" t="b">
        <f t="shared" si="5"/>
        <v>0</v>
      </c>
    </row>
    <row r="61" spans="1:27" x14ac:dyDescent="0.35">
      <c r="A61" t="s">
        <v>76</v>
      </c>
      <c r="B61" t="s">
        <v>77</v>
      </c>
      <c r="C61" t="s">
        <v>16</v>
      </c>
      <c r="F61" s="4">
        <v>121.62</v>
      </c>
      <c r="G61" s="4">
        <v>210.81</v>
      </c>
      <c r="H61" s="4">
        <v>360.47</v>
      </c>
      <c r="Q61" t="str">
        <f t="shared" si="0"/>
        <v>CLEARECORDELLTaxi / Car Service</v>
      </c>
      <c r="R61">
        <f>INDEX([1]Senate!$D:$D,MATCH(Q61,[1]Senate!$I:$I,0))</f>
        <v>0</v>
      </c>
      <c r="S61">
        <f>INDEX([1]Senate!$E:$E,MATCH($Q61,[1]Senate!$I:$I,0))</f>
        <v>0</v>
      </c>
      <c r="T61">
        <f>INDEX([1]Senate!$F:$F,MATCH($Q61,[1]Senate!$I:$I,0))</f>
        <v>121.62</v>
      </c>
      <c r="U61">
        <f>INDEX([1]Senate!$G:$G,MATCH($Q61,[1]Senate!$I:$I,0))</f>
        <v>210.81</v>
      </c>
      <c r="V61">
        <f>INDEX([1]Senate!$H:$H,MATCH($Q61,[1]Senate!$I:$I,0))</f>
        <v>256.13</v>
      </c>
      <c r="W61" t="b">
        <f t="shared" si="1"/>
        <v>1</v>
      </c>
      <c r="X61" t="b">
        <f t="shared" si="2"/>
        <v>1</v>
      </c>
      <c r="Y61" t="b">
        <f t="shared" si="3"/>
        <v>1</v>
      </c>
      <c r="Z61" t="b">
        <f t="shared" si="4"/>
        <v>1</v>
      </c>
      <c r="AA61" t="b">
        <f t="shared" si="5"/>
        <v>0</v>
      </c>
    </row>
    <row r="62" spans="1:27" x14ac:dyDescent="0.35">
      <c r="A62" t="s">
        <v>76</v>
      </c>
      <c r="B62" t="s">
        <v>77</v>
      </c>
      <c r="C62" t="s">
        <v>17</v>
      </c>
      <c r="F62" s="4">
        <v>455</v>
      </c>
      <c r="G62" s="4">
        <v>275</v>
      </c>
      <c r="H62" s="4">
        <v>329</v>
      </c>
      <c r="Q62" t="str">
        <f t="shared" si="0"/>
        <v>CLEARECORDELLTrain Tickets</v>
      </c>
      <c r="R62">
        <f>INDEX([1]Senate!$D:$D,MATCH(Q62,[1]Senate!$I:$I,0))</f>
        <v>0</v>
      </c>
      <c r="S62">
        <f>INDEX([1]Senate!$E:$E,MATCH($Q62,[1]Senate!$I:$I,0))</f>
        <v>0</v>
      </c>
      <c r="T62">
        <f>INDEX([1]Senate!$F:$F,MATCH($Q62,[1]Senate!$I:$I,0))</f>
        <v>455</v>
      </c>
      <c r="U62">
        <f>INDEX([1]Senate!$G:$G,MATCH($Q62,[1]Senate!$I:$I,0))</f>
        <v>275</v>
      </c>
      <c r="V62">
        <f>INDEX([1]Senate!$H:$H,MATCH($Q62,[1]Senate!$I:$I,0))</f>
        <v>329</v>
      </c>
      <c r="W62" t="b">
        <f t="shared" si="1"/>
        <v>1</v>
      </c>
      <c r="X62" t="b">
        <f t="shared" si="2"/>
        <v>1</v>
      </c>
      <c r="Y62" t="b">
        <f t="shared" si="3"/>
        <v>1</v>
      </c>
      <c r="Z62" t="b">
        <f t="shared" si="4"/>
        <v>1</v>
      </c>
      <c r="AA62" t="b">
        <f t="shared" si="5"/>
        <v>1</v>
      </c>
    </row>
    <row r="63" spans="1:27" x14ac:dyDescent="0.35">
      <c r="A63" t="s">
        <v>78</v>
      </c>
      <c r="B63" t="s">
        <v>79</v>
      </c>
      <c r="C63" t="s">
        <v>8</v>
      </c>
      <c r="D63" s="4">
        <v>2421.9</v>
      </c>
      <c r="E63" s="4">
        <v>1620.64</v>
      </c>
      <c r="F63" s="4">
        <v>758.16</v>
      </c>
      <c r="G63" s="4">
        <v>4684.5600000000004</v>
      </c>
      <c r="H63" s="4">
        <v>3758.7</v>
      </c>
      <c r="Q63" t="str">
        <f t="shared" si="0"/>
        <v>COMRIELEROYMileage - Automobile</v>
      </c>
      <c r="R63">
        <f>INDEX([1]Senate!$D:$D,MATCH(Q63,[1]Senate!$I:$I,0))</f>
        <v>2421.9</v>
      </c>
      <c r="S63">
        <f>INDEX([1]Senate!$E:$E,MATCH($Q63,[1]Senate!$I:$I,0))</f>
        <v>1620.64</v>
      </c>
      <c r="T63">
        <f>INDEX([1]Senate!$F:$F,MATCH($Q63,[1]Senate!$I:$I,0))</f>
        <v>758.16</v>
      </c>
      <c r="U63">
        <f>INDEX([1]Senate!$G:$G,MATCH($Q63,[1]Senate!$I:$I,0))</f>
        <v>4684.5600000000004</v>
      </c>
      <c r="V63">
        <f>INDEX([1]Senate!$H:$H,MATCH($Q63,[1]Senate!$I:$I,0))</f>
        <v>1989.9</v>
      </c>
      <c r="W63" t="b">
        <f t="shared" si="1"/>
        <v>1</v>
      </c>
      <c r="X63" t="b">
        <f t="shared" si="2"/>
        <v>1</v>
      </c>
      <c r="Y63" t="b">
        <f t="shared" si="3"/>
        <v>1</v>
      </c>
      <c r="Z63" t="b">
        <f t="shared" si="4"/>
        <v>1</v>
      </c>
      <c r="AA63" t="b">
        <f t="shared" si="5"/>
        <v>0</v>
      </c>
    </row>
    <row r="64" spans="1:27" x14ac:dyDescent="0.35">
      <c r="A64" t="s">
        <v>78</v>
      </c>
      <c r="B64" t="s">
        <v>79</v>
      </c>
      <c r="C64" t="s">
        <v>60</v>
      </c>
      <c r="D64" s="4">
        <v>793</v>
      </c>
      <c r="E64" s="4">
        <v>575</v>
      </c>
      <c r="F64" s="4">
        <v>276</v>
      </c>
      <c r="G64" s="4">
        <v>1518</v>
      </c>
      <c r="H64" s="4">
        <v>1242</v>
      </c>
      <c r="Q64" t="str">
        <f t="shared" si="0"/>
        <v>COMRIELEROYPerDiem- Legislative Day</v>
      </c>
      <c r="R64">
        <f>INDEX([1]Senate!$D:$D,MATCH(Q64,[1]Senate!$I:$I,0))</f>
        <v>793</v>
      </c>
      <c r="S64">
        <f>INDEX([1]Senate!$E:$E,MATCH($Q64,[1]Senate!$I:$I,0))</f>
        <v>575</v>
      </c>
      <c r="T64">
        <f>INDEX([1]Senate!$F:$F,MATCH($Q64,[1]Senate!$I:$I,0))</f>
        <v>276</v>
      </c>
      <c r="U64">
        <f>INDEX([1]Senate!$G:$G,MATCH($Q64,[1]Senate!$I:$I,0))</f>
        <v>1518</v>
      </c>
      <c r="V64">
        <f>INDEX([1]Senate!$H:$H,MATCH($Q64,[1]Senate!$I:$I,0))</f>
        <v>621</v>
      </c>
      <c r="W64" t="b">
        <f t="shared" si="1"/>
        <v>1</v>
      </c>
      <c r="X64" t="b">
        <f t="shared" si="2"/>
        <v>1</v>
      </c>
      <c r="Y64" t="b">
        <f t="shared" si="3"/>
        <v>1</v>
      </c>
      <c r="Z64" t="b">
        <f t="shared" si="4"/>
        <v>1</v>
      </c>
      <c r="AA64" t="b">
        <f t="shared" si="5"/>
        <v>0</v>
      </c>
    </row>
    <row r="65" spans="1:27" x14ac:dyDescent="0.35">
      <c r="A65" t="s">
        <v>78</v>
      </c>
      <c r="B65" t="s">
        <v>79</v>
      </c>
      <c r="C65" t="s">
        <v>9</v>
      </c>
      <c r="D65" s="4">
        <v>8272</v>
      </c>
      <c r="E65" s="4">
        <v>4457</v>
      </c>
      <c r="F65" s="4">
        <v>1830</v>
      </c>
      <c r="G65" s="4">
        <v>13542</v>
      </c>
      <c r="H65" s="4">
        <v>10797</v>
      </c>
      <c r="Q65" t="str">
        <f t="shared" si="0"/>
        <v>COMRIELEROYPerDiem-Legislative Ovrngt</v>
      </c>
      <c r="R65">
        <f>INDEX([1]Senate!$D:$D,MATCH(Q65,[1]Senate!$I:$I,0))</f>
        <v>8272</v>
      </c>
      <c r="S65">
        <f>INDEX([1]Senate!$E:$E,MATCH($Q65,[1]Senate!$I:$I,0))</f>
        <v>4457</v>
      </c>
      <c r="T65">
        <f>INDEX([1]Senate!$F:$F,MATCH($Q65,[1]Senate!$I:$I,0))</f>
        <v>1830</v>
      </c>
      <c r="U65">
        <f>INDEX([1]Senate!$G:$G,MATCH($Q65,[1]Senate!$I:$I,0))</f>
        <v>13542</v>
      </c>
      <c r="V65">
        <f>INDEX([1]Senate!$H:$H,MATCH($Q65,[1]Senate!$I:$I,0))</f>
        <v>5490</v>
      </c>
      <c r="W65" t="b">
        <f t="shared" si="1"/>
        <v>1</v>
      </c>
      <c r="X65" t="b">
        <f t="shared" si="2"/>
        <v>1</v>
      </c>
      <c r="Y65" t="b">
        <f t="shared" si="3"/>
        <v>1</v>
      </c>
      <c r="Z65" t="b">
        <f t="shared" si="4"/>
        <v>1</v>
      </c>
      <c r="AA65" t="b">
        <f t="shared" si="5"/>
        <v>0</v>
      </c>
    </row>
    <row r="66" spans="1:27" x14ac:dyDescent="0.35">
      <c r="A66" t="s">
        <v>78</v>
      </c>
      <c r="B66" t="s">
        <v>79</v>
      </c>
      <c r="C66" t="s">
        <v>10</v>
      </c>
      <c r="D66" s="4">
        <v>384.97</v>
      </c>
      <c r="E66" s="4">
        <v>284.27999999999997</v>
      </c>
      <c r="F66" s="4">
        <v>104.61</v>
      </c>
      <c r="G66" s="4">
        <v>755.06</v>
      </c>
      <c r="H66" s="4">
        <v>588.77</v>
      </c>
      <c r="Q66" t="str">
        <f t="shared" si="0"/>
        <v>COMRIELEROYTolls paid</v>
      </c>
      <c r="R66">
        <f>INDEX([1]Senate!$D:$D,MATCH(Q66,[1]Senate!$I:$I,0))</f>
        <v>384.97</v>
      </c>
      <c r="S66">
        <f>INDEX([1]Senate!$E:$E,MATCH($Q66,[1]Senate!$I:$I,0))</f>
        <v>284.27999999999997</v>
      </c>
      <c r="T66">
        <f>INDEX([1]Senate!$F:$F,MATCH($Q66,[1]Senate!$I:$I,0))</f>
        <v>104.61</v>
      </c>
      <c r="U66">
        <f>INDEX([1]Senate!$G:$G,MATCH($Q66,[1]Senate!$I:$I,0))</f>
        <v>755.06</v>
      </c>
      <c r="V66">
        <f>INDEX([1]Senate!$H:$H,MATCH($Q66,[1]Senate!$I:$I,0))</f>
        <v>321.85000000000002</v>
      </c>
      <c r="W66" t="b">
        <f t="shared" si="1"/>
        <v>1</v>
      </c>
      <c r="X66" t="b">
        <f t="shared" si="2"/>
        <v>1</v>
      </c>
      <c r="Y66" t="b">
        <f t="shared" si="3"/>
        <v>1</v>
      </c>
      <c r="Z66" t="b">
        <f t="shared" si="4"/>
        <v>1</v>
      </c>
      <c r="AA66" t="b">
        <f t="shared" si="5"/>
        <v>0</v>
      </c>
    </row>
    <row r="67" spans="1:27" x14ac:dyDescent="0.35">
      <c r="A67" t="s">
        <v>80</v>
      </c>
      <c r="B67" t="s">
        <v>33</v>
      </c>
      <c r="C67" t="s">
        <v>13</v>
      </c>
      <c r="H67" s="4">
        <v>388.1</v>
      </c>
      <c r="Q67" t="str">
        <f t="shared" si="0"/>
        <v>FELDERSIMCHACommercial Air Travel</v>
      </c>
      <c r="R67" t="e">
        <f>INDEX([1]Senate!$D:$D,MATCH(Q67,[1]Senate!$I:$I,0))</f>
        <v>#N/A</v>
      </c>
      <c r="S67" t="e">
        <f>INDEX([1]Senate!$E:$E,MATCH($Q67,[1]Senate!$I:$I,0))</f>
        <v>#N/A</v>
      </c>
      <c r="T67" t="e">
        <f>INDEX([1]Senate!$F:$F,MATCH($Q67,[1]Senate!$I:$I,0))</f>
        <v>#N/A</v>
      </c>
      <c r="U67" t="e">
        <f>INDEX([1]Senate!$G:$G,MATCH($Q67,[1]Senate!$I:$I,0))</f>
        <v>#N/A</v>
      </c>
      <c r="V67" t="e">
        <f>INDEX([1]Senate!$H:$H,MATCH($Q67,[1]Senate!$I:$I,0))</f>
        <v>#N/A</v>
      </c>
      <c r="W67" t="e">
        <f t="shared" si="1"/>
        <v>#N/A</v>
      </c>
      <c r="X67" t="e">
        <f t="shared" si="2"/>
        <v>#N/A</v>
      </c>
      <c r="Y67" t="e">
        <f t="shared" si="3"/>
        <v>#N/A</v>
      </c>
      <c r="Z67" t="e">
        <f t="shared" si="4"/>
        <v>#N/A</v>
      </c>
      <c r="AA67" t="e">
        <f t="shared" si="5"/>
        <v>#N/A</v>
      </c>
    </row>
    <row r="68" spans="1:27" x14ac:dyDescent="0.35">
      <c r="A68" t="s">
        <v>80</v>
      </c>
      <c r="B68" t="s">
        <v>33</v>
      </c>
      <c r="C68" t="s">
        <v>8</v>
      </c>
      <c r="E68" s="4">
        <v>181.44</v>
      </c>
      <c r="Q68" t="str">
        <f t="shared" si="0"/>
        <v>FELDERSIMCHAMileage - Automobile</v>
      </c>
      <c r="R68">
        <f>INDEX([1]Senate!$D:$D,MATCH(Q68,[1]Senate!$I:$I,0))</f>
        <v>0</v>
      </c>
      <c r="S68">
        <f>INDEX([1]Senate!$E:$E,MATCH($Q68,[1]Senate!$I:$I,0))</f>
        <v>181.44</v>
      </c>
      <c r="T68">
        <f>INDEX([1]Senate!$F:$F,MATCH($Q68,[1]Senate!$I:$I,0))</f>
        <v>0</v>
      </c>
      <c r="U68">
        <f>INDEX([1]Senate!$G:$G,MATCH($Q68,[1]Senate!$I:$I,0))</f>
        <v>0</v>
      </c>
      <c r="V68">
        <f>INDEX([1]Senate!$H:$H,MATCH($Q68,[1]Senate!$I:$I,0))</f>
        <v>0</v>
      </c>
      <c r="W68" t="b">
        <f t="shared" si="1"/>
        <v>1</v>
      </c>
      <c r="X68" t="b">
        <f t="shared" si="2"/>
        <v>1</v>
      </c>
      <c r="Y68" t="b">
        <f t="shared" si="3"/>
        <v>1</v>
      </c>
      <c r="Z68" t="b">
        <f t="shared" si="4"/>
        <v>1</v>
      </c>
      <c r="AA68" t="b">
        <f t="shared" si="5"/>
        <v>1</v>
      </c>
    </row>
    <row r="69" spans="1:27" x14ac:dyDescent="0.35">
      <c r="A69" t="s">
        <v>80</v>
      </c>
      <c r="B69" t="s">
        <v>33</v>
      </c>
      <c r="C69" t="s">
        <v>60</v>
      </c>
      <c r="D69" s="4">
        <v>488</v>
      </c>
      <c r="E69" s="4">
        <v>61</v>
      </c>
      <c r="G69" s="4">
        <v>1449</v>
      </c>
      <c r="H69" s="4">
        <v>1380</v>
      </c>
      <c r="Q69" t="str">
        <f t="shared" si="0"/>
        <v>FELDERSIMCHAPerDiem- Legislative Day</v>
      </c>
      <c r="R69">
        <f>INDEX([1]Senate!$D:$D,MATCH(Q69,[1]Senate!$I:$I,0))</f>
        <v>488</v>
      </c>
      <c r="S69">
        <f>INDEX([1]Senate!$E:$E,MATCH($Q69,[1]Senate!$I:$I,0))</f>
        <v>61</v>
      </c>
      <c r="T69">
        <f>INDEX([1]Senate!$F:$F,MATCH($Q69,[1]Senate!$I:$I,0))</f>
        <v>0</v>
      </c>
      <c r="U69">
        <f>INDEX([1]Senate!$G:$G,MATCH($Q69,[1]Senate!$I:$I,0))</f>
        <v>1449</v>
      </c>
      <c r="V69">
        <f>INDEX([1]Senate!$H:$H,MATCH($Q69,[1]Senate!$I:$I,0))</f>
        <v>759</v>
      </c>
      <c r="W69" t="b">
        <f t="shared" si="1"/>
        <v>1</v>
      </c>
      <c r="X69" t="b">
        <f t="shared" si="2"/>
        <v>1</v>
      </c>
      <c r="Y69" t="b">
        <f t="shared" si="3"/>
        <v>1</v>
      </c>
      <c r="Z69" t="b">
        <f t="shared" si="4"/>
        <v>1</v>
      </c>
      <c r="AA69" t="b">
        <f t="shared" si="5"/>
        <v>0</v>
      </c>
    </row>
    <row r="70" spans="1:27" x14ac:dyDescent="0.35">
      <c r="A70" t="s">
        <v>80</v>
      </c>
      <c r="B70" t="s">
        <v>33</v>
      </c>
      <c r="C70" t="s">
        <v>9</v>
      </c>
      <c r="D70" s="4">
        <v>2640</v>
      </c>
      <c r="G70" s="4">
        <v>5673</v>
      </c>
      <c r="H70" s="4">
        <v>7686</v>
      </c>
      <c r="Q70" t="str">
        <f t="shared" ref="Q70:Q133" si="6">A70&amp;B70&amp;C70</f>
        <v>FELDERSIMCHAPerDiem-Legislative Ovrngt</v>
      </c>
      <c r="R70">
        <f>INDEX([1]Senate!$D:$D,MATCH(Q70,[1]Senate!$I:$I,0))</f>
        <v>2640</v>
      </c>
      <c r="S70">
        <f>INDEX([1]Senate!$E:$E,MATCH($Q70,[1]Senate!$I:$I,0))</f>
        <v>0</v>
      </c>
      <c r="T70">
        <f>INDEX([1]Senate!$F:$F,MATCH($Q70,[1]Senate!$I:$I,0))</f>
        <v>0</v>
      </c>
      <c r="U70">
        <f>INDEX([1]Senate!$G:$G,MATCH($Q70,[1]Senate!$I:$I,0))</f>
        <v>5673</v>
      </c>
      <c r="V70">
        <f>INDEX([1]Senate!$H:$H,MATCH($Q70,[1]Senate!$I:$I,0))</f>
        <v>3660</v>
      </c>
      <c r="W70" t="b">
        <f t="shared" ref="W70:W133" si="7">D70=R70</f>
        <v>1</v>
      </c>
      <c r="X70" t="b">
        <f t="shared" ref="X70:X133" si="8">E70=S70</f>
        <v>1</v>
      </c>
      <c r="Y70" t="b">
        <f t="shared" ref="Y70:Y133" si="9">F70=T70</f>
        <v>1</v>
      </c>
      <c r="Z70" t="b">
        <f t="shared" ref="Z70:Z133" si="10">G70=U70</f>
        <v>1</v>
      </c>
      <c r="AA70" t="b">
        <f t="shared" ref="AA70:AA133" si="11">H70=V70</f>
        <v>0</v>
      </c>
    </row>
    <row r="71" spans="1:27" x14ac:dyDescent="0.35">
      <c r="A71" t="s">
        <v>80</v>
      </c>
      <c r="B71" t="s">
        <v>33</v>
      </c>
      <c r="C71" t="s">
        <v>16</v>
      </c>
      <c r="D71" s="4">
        <v>26.71</v>
      </c>
      <c r="G71" s="4">
        <v>46.01</v>
      </c>
      <c r="H71" s="4">
        <v>46.84</v>
      </c>
      <c r="Q71" t="str">
        <f t="shared" si="6"/>
        <v>FELDERSIMCHATaxi / Car Service</v>
      </c>
      <c r="R71">
        <f>INDEX([1]Senate!$D:$D,MATCH(Q71,[1]Senate!$I:$I,0))</f>
        <v>26.71</v>
      </c>
      <c r="S71">
        <f>INDEX([1]Senate!$E:$E,MATCH($Q71,[1]Senate!$I:$I,0))</f>
        <v>0</v>
      </c>
      <c r="T71">
        <f>INDEX([1]Senate!$F:$F,MATCH($Q71,[1]Senate!$I:$I,0))</f>
        <v>0</v>
      </c>
      <c r="U71">
        <f>INDEX([1]Senate!$G:$G,MATCH($Q71,[1]Senate!$I:$I,0))</f>
        <v>46.01</v>
      </c>
      <c r="V71">
        <f>INDEX([1]Senate!$H:$H,MATCH($Q71,[1]Senate!$I:$I,0))</f>
        <v>11.95</v>
      </c>
      <c r="W71" t="b">
        <f t="shared" si="7"/>
        <v>1</v>
      </c>
      <c r="X71" t="b">
        <f t="shared" si="8"/>
        <v>1</v>
      </c>
      <c r="Y71" t="b">
        <f t="shared" si="9"/>
        <v>1</v>
      </c>
      <c r="Z71" t="b">
        <f t="shared" si="10"/>
        <v>1</v>
      </c>
      <c r="AA71" t="b">
        <f t="shared" si="11"/>
        <v>0</v>
      </c>
    </row>
    <row r="72" spans="1:27" x14ac:dyDescent="0.35">
      <c r="A72" t="s">
        <v>80</v>
      </c>
      <c r="B72" t="s">
        <v>33</v>
      </c>
      <c r="C72" t="s">
        <v>17</v>
      </c>
      <c r="D72" s="4">
        <v>469</v>
      </c>
      <c r="G72" s="4">
        <v>1259</v>
      </c>
      <c r="H72" s="4">
        <v>1143</v>
      </c>
      <c r="Q72" t="str">
        <f t="shared" si="6"/>
        <v>FELDERSIMCHATrain Tickets</v>
      </c>
      <c r="R72">
        <f>INDEX([1]Senate!$D:$D,MATCH(Q72,[1]Senate!$I:$I,0))</f>
        <v>469</v>
      </c>
      <c r="S72">
        <f>INDEX([1]Senate!$E:$E,MATCH($Q72,[1]Senate!$I:$I,0))</f>
        <v>0</v>
      </c>
      <c r="T72">
        <f>INDEX([1]Senate!$F:$F,MATCH($Q72,[1]Senate!$I:$I,0))</f>
        <v>0</v>
      </c>
      <c r="U72">
        <f>INDEX([1]Senate!$G:$G,MATCH($Q72,[1]Senate!$I:$I,0))</f>
        <v>1259</v>
      </c>
      <c r="V72">
        <f>INDEX([1]Senate!$H:$H,MATCH($Q72,[1]Senate!$I:$I,0))</f>
        <v>585</v>
      </c>
      <c r="W72" t="b">
        <f t="shared" si="7"/>
        <v>1</v>
      </c>
      <c r="X72" t="b">
        <f t="shared" si="8"/>
        <v>1</v>
      </c>
      <c r="Y72" t="b">
        <f t="shared" si="9"/>
        <v>1</v>
      </c>
      <c r="Z72" t="b">
        <f t="shared" si="10"/>
        <v>1</v>
      </c>
      <c r="AA72" t="b">
        <f t="shared" si="11"/>
        <v>0</v>
      </c>
    </row>
    <row r="73" spans="1:27" x14ac:dyDescent="0.35">
      <c r="A73" t="s">
        <v>35</v>
      </c>
      <c r="B73" t="s">
        <v>36</v>
      </c>
      <c r="C73" t="s">
        <v>8</v>
      </c>
      <c r="G73" s="4">
        <v>4601.58</v>
      </c>
      <c r="H73" s="4">
        <v>4221</v>
      </c>
      <c r="Q73" t="str">
        <f t="shared" si="6"/>
        <v>FERNANDEZNATHALIAMileage - Automobile</v>
      </c>
      <c r="R73">
        <f>INDEX([1]Senate!$D:$D,MATCH(Q73,[1]Senate!$I:$I,0))</f>
        <v>0</v>
      </c>
      <c r="S73">
        <f>INDEX([1]Senate!$E:$E,MATCH($Q73,[1]Senate!$I:$I,0))</f>
        <v>0</v>
      </c>
      <c r="T73">
        <f>INDEX([1]Senate!$F:$F,MATCH($Q73,[1]Senate!$I:$I,0))</f>
        <v>0</v>
      </c>
      <c r="U73">
        <f>INDEX([1]Senate!$G:$G,MATCH($Q73,[1]Senate!$I:$I,0))</f>
        <v>4601.58</v>
      </c>
      <c r="V73">
        <f>INDEX([1]Senate!$H:$H,MATCH($Q73,[1]Senate!$I:$I,0))</f>
        <v>2211</v>
      </c>
      <c r="W73" t="b">
        <f t="shared" si="7"/>
        <v>1</v>
      </c>
      <c r="X73" t="b">
        <f t="shared" si="8"/>
        <v>1</v>
      </c>
      <c r="Y73" t="b">
        <f t="shared" si="9"/>
        <v>1</v>
      </c>
      <c r="Z73" t="b">
        <f t="shared" si="10"/>
        <v>1</v>
      </c>
      <c r="AA73" t="b">
        <f t="shared" si="11"/>
        <v>0</v>
      </c>
    </row>
    <row r="74" spans="1:27" x14ac:dyDescent="0.35">
      <c r="A74" t="s">
        <v>35</v>
      </c>
      <c r="B74" t="s">
        <v>36</v>
      </c>
      <c r="C74" t="s">
        <v>60</v>
      </c>
      <c r="G74" s="4">
        <v>1789</v>
      </c>
      <c r="H74" s="4">
        <v>1587</v>
      </c>
      <c r="Q74" t="str">
        <f t="shared" si="6"/>
        <v>FERNANDEZNATHALIAPerDiem- Legislative Day</v>
      </c>
      <c r="R74">
        <f>INDEX([1]Senate!$D:$D,MATCH(Q74,[1]Senate!$I:$I,0))</f>
        <v>0</v>
      </c>
      <c r="S74">
        <f>INDEX([1]Senate!$E:$E,MATCH($Q74,[1]Senate!$I:$I,0))</f>
        <v>0</v>
      </c>
      <c r="T74">
        <f>INDEX([1]Senate!$F:$F,MATCH($Q74,[1]Senate!$I:$I,0))</f>
        <v>0</v>
      </c>
      <c r="U74">
        <f>INDEX([1]Senate!$G:$G,MATCH($Q74,[1]Senate!$I:$I,0))</f>
        <v>1789</v>
      </c>
      <c r="V74">
        <f>INDEX([1]Senate!$H:$H,MATCH($Q74,[1]Senate!$I:$I,0))</f>
        <v>828</v>
      </c>
      <c r="W74" t="b">
        <f t="shared" si="7"/>
        <v>1</v>
      </c>
      <c r="X74" t="b">
        <f t="shared" si="8"/>
        <v>1</v>
      </c>
      <c r="Y74" t="b">
        <f t="shared" si="9"/>
        <v>1</v>
      </c>
      <c r="Z74" t="b">
        <f t="shared" si="10"/>
        <v>1</v>
      </c>
      <c r="AA74" t="b">
        <f t="shared" si="11"/>
        <v>0</v>
      </c>
    </row>
    <row r="75" spans="1:27" x14ac:dyDescent="0.35">
      <c r="A75" t="s">
        <v>35</v>
      </c>
      <c r="B75" t="s">
        <v>36</v>
      </c>
      <c r="C75" t="s">
        <v>9</v>
      </c>
      <c r="G75" s="4">
        <v>11941</v>
      </c>
      <c r="H75" s="4">
        <v>10797</v>
      </c>
      <c r="Q75" t="str">
        <f t="shared" si="6"/>
        <v>FERNANDEZNATHALIAPerDiem-Legislative Ovrngt</v>
      </c>
      <c r="R75">
        <f>INDEX([1]Senate!$D:$D,MATCH(Q75,[1]Senate!$I:$I,0))</f>
        <v>0</v>
      </c>
      <c r="S75">
        <f>INDEX([1]Senate!$E:$E,MATCH($Q75,[1]Senate!$I:$I,0))</f>
        <v>0</v>
      </c>
      <c r="T75">
        <f>INDEX([1]Senate!$F:$F,MATCH($Q75,[1]Senate!$I:$I,0))</f>
        <v>0</v>
      </c>
      <c r="U75">
        <f>INDEX([1]Senate!$G:$G,MATCH($Q75,[1]Senate!$I:$I,0))</f>
        <v>11941</v>
      </c>
      <c r="V75">
        <f>INDEX([1]Senate!$H:$H,MATCH($Q75,[1]Senate!$I:$I,0))</f>
        <v>5124</v>
      </c>
      <c r="W75" t="b">
        <f t="shared" si="7"/>
        <v>1</v>
      </c>
      <c r="X75" t="b">
        <f t="shared" si="8"/>
        <v>1</v>
      </c>
      <c r="Y75" t="b">
        <f t="shared" si="9"/>
        <v>1</v>
      </c>
      <c r="Z75" t="b">
        <f t="shared" si="10"/>
        <v>1</v>
      </c>
      <c r="AA75" t="b">
        <f t="shared" si="11"/>
        <v>0</v>
      </c>
    </row>
    <row r="76" spans="1:27" x14ac:dyDescent="0.35">
      <c r="A76" t="s">
        <v>35</v>
      </c>
      <c r="B76" t="s">
        <v>36</v>
      </c>
      <c r="C76" t="s">
        <v>10</v>
      </c>
      <c r="G76" s="4">
        <v>228.15</v>
      </c>
      <c r="H76" s="4">
        <v>261.95</v>
      </c>
      <c r="Q76" t="str">
        <f t="shared" si="6"/>
        <v>FERNANDEZNATHALIATolls paid</v>
      </c>
      <c r="R76">
        <f>INDEX([1]Senate!$D:$D,MATCH(Q76,[1]Senate!$I:$I,0))</f>
        <v>0</v>
      </c>
      <c r="S76">
        <f>INDEX([1]Senate!$E:$E,MATCH($Q76,[1]Senate!$I:$I,0))</f>
        <v>0</v>
      </c>
      <c r="T76">
        <f>INDEX([1]Senate!$F:$F,MATCH($Q76,[1]Senate!$I:$I,0))</f>
        <v>0</v>
      </c>
      <c r="U76">
        <f>INDEX([1]Senate!$G:$G,MATCH($Q76,[1]Senate!$I:$I,0))</f>
        <v>228.15</v>
      </c>
      <c r="V76">
        <f>INDEX([1]Senate!$H:$H,MATCH($Q76,[1]Senate!$I:$I,0))</f>
        <v>123.24</v>
      </c>
      <c r="W76" t="b">
        <f t="shared" si="7"/>
        <v>1</v>
      </c>
      <c r="X76" t="b">
        <f t="shared" si="8"/>
        <v>1</v>
      </c>
      <c r="Y76" t="b">
        <f t="shared" si="9"/>
        <v>1</v>
      </c>
      <c r="Z76" t="b">
        <f t="shared" si="10"/>
        <v>1</v>
      </c>
      <c r="AA76" t="b">
        <f t="shared" si="11"/>
        <v>0</v>
      </c>
    </row>
    <row r="77" spans="1:27" x14ac:dyDescent="0.35">
      <c r="A77" t="s">
        <v>37</v>
      </c>
      <c r="B77" t="s">
        <v>34</v>
      </c>
      <c r="C77" t="s">
        <v>8</v>
      </c>
      <c r="G77" s="4">
        <v>4899.3999999999996</v>
      </c>
      <c r="H77" s="4">
        <v>4556</v>
      </c>
      <c r="Q77" t="str">
        <f t="shared" si="6"/>
        <v>FITZPATRICKPATRICIAMileage - Automobile</v>
      </c>
      <c r="R77">
        <f>INDEX([1]Senate!$D:$D,MATCH(Q77,[1]Senate!$I:$I,0))</f>
        <v>0</v>
      </c>
      <c r="S77">
        <f>INDEX([1]Senate!$E:$E,MATCH($Q77,[1]Senate!$I:$I,0))</f>
        <v>0</v>
      </c>
      <c r="T77">
        <f>INDEX([1]Senate!$F:$F,MATCH($Q77,[1]Senate!$I:$I,0))</f>
        <v>0</v>
      </c>
      <c r="U77">
        <f>INDEX([1]Senate!$G:$G,MATCH($Q77,[1]Senate!$I:$I,0))</f>
        <v>4899.3999999999996</v>
      </c>
      <c r="V77">
        <f>INDEX([1]Senate!$H:$H,MATCH($Q77,[1]Senate!$I:$I,0))</f>
        <v>2505.8000000000002</v>
      </c>
      <c r="W77" t="b">
        <f t="shared" si="7"/>
        <v>1</v>
      </c>
      <c r="X77" t="b">
        <f t="shared" si="8"/>
        <v>1</v>
      </c>
      <c r="Y77" t="b">
        <f t="shared" si="9"/>
        <v>1</v>
      </c>
      <c r="Z77" t="b">
        <f t="shared" si="10"/>
        <v>1</v>
      </c>
      <c r="AA77" t="b">
        <f t="shared" si="11"/>
        <v>0</v>
      </c>
    </row>
    <row r="78" spans="1:27" x14ac:dyDescent="0.35">
      <c r="A78" t="s">
        <v>37</v>
      </c>
      <c r="B78" t="s">
        <v>34</v>
      </c>
      <c r="C78" t="s">
        <v>60</v>
      </c>
      <c r="G78" s="4">
        <v>1518</v>
      </c>
      <c r="H78" s="4">
        <v>1449</v>
      </c>
      <c r="Q78" t="str">
        <f t="shared" si="6"/>
        <v>FITZPATRICKPATRICIAPerDiem- Legislative Day</v>
      </c>
      <c r="R78">
        <f>INDEX([1]Senate!$D:$D,MATCH(Q78,[1]Senate!$I:$I,0))</f>
        <v>0</v>
      </c>
      <c r="S78">
        <f>INDEX([1]Senate!$E:$E,MATCH($Q78,[1]Senate!$I:$I,0))</f>
        <v>0</v>
      </c>
      <c r="T78">
        <f>INDEX([1]Senate!$F:$F,MATCH($Q78,[1]Senate!$I:$I,0))</f>
        <v>0</v>
      </c>
      <c r="U78">
        <f>INDEX([1]Senate!$G:$G,MATCH($Q78,[1]Senate!$I:$I,0))</f>
        <v>1518</v>
      </c>
      <c r="V78">
        <f>INDEX([1]Senate!$H:$H,MATCH($Q78,[1]Senate!$I:$I,0))</f>
        <v>759</v>
      </c>
      <c r="W78" t="b">
        <f t="shared" si="7"/>
        <v>1</v>
      </c>
      <c r="X78" t="b">
        <f t="shared" si="8"/>
        <v>1</v>
      </c>
      <c r="Y78" t="b">
        <f t="shared" si="9"/>
        <v>1</v>
      </c>
      <c r="Z78" t="b">
        <f t="shared" si="10"/>
        <v>1</v>
      </c>
      <c r="AA78" t="b">
        <f t="shared" si="11"/>
        <v>0</v>
      </c>
    </row>
    <row r="79" spans="1:27" x14ac:dyDescent="0.35">
      <c r="A79" t="s">
        <v>37</v>
      </c>
      <c r="B79" t="s">
        <v>34</v>
      </c>
      <c r="C79" t="s">
        <v>9</v>
      </c>
      <c r="G79" s="4">
        <v>7686</v>
      </c>
      <c r="H79" s="4">
        <v>8052</v>
      </c>
      <c r="Q79" t="str">
        <f t="shared" si="6"/>
        <v>FITZPATRICKPATRICIAPerDiem-Legislative Ovrngt</v>
      </c>
      <c r="R79">
        <f>INDEX([1]Senate!$D:$D,MATCH(Q79,[1]Senate!$I:$I,0))</f>
        <v>0</v>
      </c>
      <c r="S79">
        <f>INDEX([1]Senate!$E:$E,MATCH($Q79,[1]Senate!$I:$I,0))</f>
        <v>0</v>
      </c>
      <c r="T79">
        <f>INDEX([1]Senate!$F:$F,MATCH($Q79,[1]Senate!$I:$I,0))</f>
        <v>0</v>
      </c>
      <c r="U79">
        <f>INDEX([1]Senate!$G:$G,MATCH($Q79,[1]Senate!$I:$I,0))</f>
        <v>7686</v>
      </c>
      <c r="V79">
        <f>INDEX([1]Senate!$H:$H,MATCH($Q79,[1]Senate!$I:$I,0))</f>
        <v>3477</v>
      </c>
      <c r="W79" t="b">
        <f t="shared" si="7"/>
        <v>1</v>
      </c>
      <c r="X79" t="b">
        <f t="shared" si="8"/>
        <v>1</v>
      </c>
      <c r="Y79" t="b">
        <f t="shared" si="9"/>
        <v>1</v>
      </c>
      <c r="Z79" t="b">
        <f t="shared" si="10"/>
        <v>1</v>
      </c>
      <c r="AA79" t="b">
        <f t="shared" si="11"/>
        <v>0</v>
      </c>
    </row>
    <row r="80" spans="1:27" x14ac:dyDescent="0.35">
      <c r="A80" t="s">
        <v>37</v>
      </c>
      <c r="B80" t="s">
        <v>34</v>
      </c>
      <c r="C80" t="s">
        <v>10</v>
      </c>
      <c r="G80" s="4">
        <v>593.66</v>
      </c>
      <c r="H80" s="4">
        <v>563.01</v>
      </c>
      <c r="Q80" t="str">
        <f t="shared" si="6"/>
        <v>FITZPATRICKPATRICIATolls paid</v>
      </c>
      <c r="R80">
        <f>INDEX([1]Senate!$D:$D,MATCH(Q80,[1]Senate!$I:$I,0))</f>
        <v>0</v>
      </c>
      <c r="S80">
        <f>INDEX([1]Senate!$E:$E,MATCH($Q80,[1]Senate!$I:$I,0))</f>
        <v>0</v>
      </c>
      <c r="T80">
        <f>INDEX([1]Senate!$F:$F,MATCH($Q80,[1]Senate!$I:$I,0))</f>
        <v>0</v>
      </c>
      <c r="U80">
        <f>INDEX([1]Senate!$G:$G,MATCH($Q80,[1]Senate!$I:$I,0))</f>
        <v>593.66</v>
      </c>
      <c r="V80">
        <f>INDEX([1]Senate!$H:$H,MATCH($Q80,[1]Senate!$I:$I,0))</f>
        <v>306.3</v>
      </c>
      <c r="W80" t="b">
        <f t="shared" si="7"/>
        <v>1</v>
      </c>
      <c r="X80" t="b">
        <f t="shared" si="8"/>
        <v>1</v>
      </c>
      <c r="Y80" t="b">
        <f t="shared" si="9"/>
        <v>1</v>
      </c>
      <c r="Z80" t="b">
        <f t="shared" si="10"/>
        <v>1</v>
      </c>
      <c r="AA80" t="b">
        <f t="shared" si="11"/>
        <v>0</v>
      </c>
    </row>
    <row r="81" spans="1:27" x14ac:dyDescent="0.35">
      <c r="A81" t="s">
        <v>81</v>
      </c>
      <c r="B81" t="s">
        <v>45</v>
      </c>
      <c r="C81" t="s">
        <v>8</v>
      </c>
      <c r="D81" s="4">
        <v>3919.86</v>
      </c>
      <c r="Q81" t="str">
        <f t="shared" si="6"/>
        <v>FLANAGANJOHNMileage - Automobile</v>
      </c>
      <c r="R81">
        <f>INDEX([1]Senate!$D:$D,MATCH(Q81,[1]Senate!$I:$I,0))</f>
        <v>3919.86</v>
      </c>
      <c r="S81">
        <f>INDEX([1]Senate!$E:$E,MATCH($Q81,[1]Senate!$I:$I,0))</f>
        <v>0</v>
      </c>
      <c r="T81">
        <f>INDEX([1]Senate!$F:$F,MATCH($Q81,[1]Senate!$I:$I,0))</f>
        <v>0</v>
      </c>
      <c r="U81">
        <f>INDEX([1]Senate!$G:$G,MATCH($Q81,[1]Senate!$I:$I,0))</f>
        <v>0</v>
      </c>
      <c r="V81">
        <f>INDEX([1]Senate!$H:$H,MATCH($Q81,[1]Senate!$I:$I,0))</f>
        <v>0</v>
      </c>
      <c r="W81" t="b">
        <f t="shared" si="7"/>
        <v>1</v>
      </c>
      <c r="X81" t="b">
        <f t="shared" si="8"/>
        <v>1</v>
      </c>
      <c r="Y81" t="b">
        <f t="shared" si="9"/>
        <v>1</v>
      </c>
      <c r="Z81" t="b">
        <f t="shared" si="10"/>
        <v>1</v>
      </c>
      <c r="AA81" t="b">
        <f t="shared" si="11"/>
        <v>1</v>
      </c>
    </row>
    <row r="82" spans="1:27" x14ac:dyDescent="0.35">
      <c r="A82" t="s">
        <v>81</v>
      </c>
      <c r="B82" t="s">
        <v>45</v>
      </c>
      <c r="C82" t="s">
        <v>60</v>
      </c>
      <c r="D82" s="4">
        <v>1098</v>
      </c>
      <c r="Q82" t="str">
        <f t="shared" si="6"/>
        <v>FLANAGANJOHNPerDiem- Legislative Day</v>
      </c>
      <c r="R82">
        <f>INDEX([1]Senate!$D:$D,MATCH(Q82,[1]Senate!$I:$I,0))</f>
        <v>1098</v>
      </c>
      <c r="S82">
        <f>INDEX([1]Senate!$E:$E,MATCH($Q82,[1]Senate!$I:$I,0))</f>
        <v>0</v>
      </c>
      <c r="T82">
        <f>INDEX([1]Senate!$F:$F,MATCH($Q82,[1]Senate!$I:$I,0))</f>
        <v>0</v>
      </c>
      <c r="U82">
        <f>INDEX([1]Senate!$G:$G,MATCH($Q82,[1]Senate!$I:$I,0))</f>
        <v>0</v>
      </c>
      <c r="V82">
        <f>INDEX([1]Senate!$H:$H,MATCH($Q82,[1]Senate!$I:$I,0))</f>
        <v>0</v>
      </c>
      <c r="W82" t="b">
        <f t="shared" si="7"/>
        <v>1</v>
      </c>
      <c r="X82" t="b">
        <f t="shared" si="8"/>
        <v>1</v>
      </c>
      <c r="Y82" t="b">
        <f t="shared" si="9"/>
        <v>1</v>
      </c>
      <c r="Z82" t="b">
        <f t="shared" si="10"/>
        <v>1</v>
      </c>
      <c r="AA82" t="b">
        <f t="shared" si="11"/>
        <v>1</v>
      </c>
    </row>
    <row r="83" spans="1:27" x14ac:dyDescent="0.35">
      <c r="A83" t="s">
        <v>81</v>
      </c>
      <c r="B83" t="s">
        <v>45</v>
      </c>
      <c r="C83" t="s">
        <v>9</v>
      </c>
      <c r="D83" s="4">
        <v>7036</v>
      </c>
      <c r="Q83" t="str">
        <f t="shared" si="6"/>
        <v>FLANAGANJOHNPerDiem-Legislative Ovrngt</v>
      </c>
      <c r="R83">
        <f>INDEX([1]Senate!$D:$D,MATCH(Q83,[1]Senate!$I:$I,0))</f>
        <v>7036</v>
      </c>
      <c r="S83">
        <f>INDEX([1]Senate!$E:$E,MATCH($Q83,[1]Senate!$I:$I,0))</f>
        <v>0</v>
      </c>
      <c r="T83">
        <f>INDEX([1]Senate!$F:$F,MATCH($Q83,[1]Senate!$I:$I,0))</f>
        <v>0</v>
      </c>
      <c r="U83">
        <f>INDEX([1]Senate!$G:$G,MATCH($Q83,[1]Senate!$I:$I,0))</f>
        <v>0</v>
      </c>
      <c r="V83">
        <f>INDEX([1]Senate!$H:$H,MATCH($Q83,[1]Senate!$I:$I,0))</f>
        <v>0</v>
      </c>
      <c r="W83" t="b">
        <f t="shared" si="7"/>
        <v>1</v>
      </c>
      <c r="X83" t="b">
        <f t="shared" si="8"/>
        <v>1</v>
      </c>
      <c r="Y83" t="b">
        <f t="shared" si="9"/>
        <v>1</v>
      </c>
      <c r="Z83" t="b">
        <f t="shared" si="10"/>
        <v>1</v>
      </c>
      <c r="AA83" t="b">
        <f t="shared" si="11"/>
        <v>1</v>
      </c>
    </row>
    <row r="84" spans="1:27" x14ac:dyDescent="0.35">
      <c r="A84" t="s">
        <v>82</v>
      </c>
      <c r="B84" t="s">
        <v>40</v>
      </c>
      <c r="C84" t="s">
        <v>8</v>
      </c>
      <c r="D84" s="4">
        <v>2507</v>
      </c>
      <c r="Q84" t="str">
        <f t="shared" si="6"/>
        <v>FUNKERICHARDMileage - Automobile</v>
      </c>
      <c r="R84">
        <f>INDEX([1]Senate!$D:$D,MATCH(Q84,[1]Senate!$I:$I,0))</f>
        <v>2507</v>
      </c>
      <c r="S84">
        <f>INDEX([1]Senate!$E:$E,MATCH($Q84,[1]Senate!$I:$I,0))</f>
        <v>0</v>
      </c>
      <c r="T84">
        <f>INDEX([1]Senate!$F:$F,MATCH($Q84,[1]Senate!$I:$I,0))</f>
        <v>0</v>
      </c>
      <c r="U84">
        <f>INDEX([1]Senate!$G:$G,MATCH($Q84,[1]Senate!$I:$I,0))</f>
        <v>0</v>
      </c>
      <c r="V84">
        <f>INDEX([1]Senate!$H:$H,MATCH($Q84,[1]Senate!$I:$I,0))</f>
        <v>0</v>
      </c>
      <c r="W84" t="b">
        <f t="shared" si="7"/>
        <v>1</v>
      </c>
      <c r="X84" t="b">
        <f t="shared" si="8"/>
        <v>1</v>
      </c>
      <c r="Y84" t="b">
        <f t="shared" si="9"/>
        <v>1</v>
      </c>
      <c r="Z84" t="b">
        <f t="shared" si="10"/>
        <v>1</v>
      </c>
      <c r="AA84" t="b">
        <f t="shared" si="11"/>
        <v>1</v>
      </c>
    </row>
    <row r="85" spans="1:27" x14ac:dyDescent="0.35">
      <c r="A85" t="s">
        <v>82</v>
      </c>
      <c r="B85" t="s">
        <v>40</v>
      </c>
      <c r="C85" t="s">
        <v>60</v>
      </c>
      <c r="D85" s="4">
        <v>793</v>
      </c>
      <c r="Q85" t="str">
        <f t="shared" si="6"/>
        <v>FUNKERICHARDPerDiem- Legislative Day</v>
      </c>
      <c r="R85">
        <f>INDEX([1]Senate!$D:$D,MATCH(Q85,[1]Senate!$I:$I,0))</f>
        <v>793</v>
      </c>
      <c r="S85">
        <f>INDEX([1]Senate!$E:$E,MATCH($Q85,[1]Senate!$I:$I,0))</f>
        <v>0</v>
      </c>
      <c r="T85">
        <f>INDEX([1]Senate!$F:$F,MATCH($Q85,[1]Senate!$I:$I,0))</f>
        <v>0</v>
      </c>
      <c r="U85">
        <f>INDEX([1]Senate!$G:$G,MATCH($Q85,[1]Senate!$I:$I,0))</f>
        <v>0</v>
      </c>
      <c r="V85">
        <f>INDEX([1]Senate!$H:$H,MATCH($Q85,[1]Senate!$I:$I,0))</f>
        <v>0</v>
      </c>
      <c r="W85" t="b">
        <f t="shared" si="7"/>
        <v>1</v>
      </c>
      <c r="X85" t="b">
        <f t="shared" si="8"/>
        <v>1</v>
      </c>
      <c r="Y85" t="b">
        <f t="shared" si="9"/>
        <v>1</v>
      </c>
      <c r="Z85" t="b">
        <f t="shared" si="10"/>
        <v>1</v>
      </c>
      <c r="AA85" t="b">
        <f t="shared" si="11"/>
        <v>1</v>
      </c>
    </row>
    <row r="86" spans="1:27" x14ac:dyDescent="0.35">
      <c r="A86" t="s">
        <v>82</v>
      </c>
      <c r="B86" t="s">
        <v>40</v>
      </c>
      <c r="C86" t="s">
        <v>9</v>
      </c>
      <c r="D86" s="4">
        <v>5280</v>
      </c>
      <c r="Q86" t="str">
        <f t="shared" si="6"/>
        <v>FUNKERICHARDPerDiem-Legislative Ovrngt</v>
      </c>
      <c r="R86">
        <f>INDEX([1]Senate!$D:$D,MATCH(Q86,[1]Senate!$I:$I,0))</f>
        <v>5280</v>
      </c>
      <c r="S86">
        <f>INDEX([1]Senate!$E:$E,MATCH($Q86,[1]Senate!$I:$I,0))</f>
        <v>0</v>
      </c>
      <c r="T86">
        <f>INDEX([1]Senate!$F:$F,MATCH($Q86,[1]Senate!$I:$I,0))</f>
        <v>0</v>
      </c>
      <c r="U86">
        <f>INDEX([1]Senate!$G:$G,MATCH($Q86,[1]Senate!$I:$I,0))</f>
        <v>0</v>
      </c>
      <c r="V86">
        <f>INDEX([1]Senate!$H:$H,MATCH($Q86,[1]Senate!$I:$I,0))</f>
        <v>0</v>
      </c>
      <c r="W86" t="b">
        <f t="shared" si="7"/>
        <v>1</v>
      </c>
      <c r="X86" t="b">
        <f t="shared" si="8"/>
        <v>1</v>
      </c>
      <c r="Y86" t="b">
        <f t="shared" si="9"/>
        <v>1</v>
      </c>
      <c r="Z86" t="b">
        <f t="shared" si="10"/>
        <v>1</v>
      </c>
      <c r="AA86" t="b">
        <f t="shared" si="11"/>
        <v>1</v>
      </c>
    </row>
    <row r="87" spans="1:27" x14ac:dyDescent="0.35">
      <c r="A87" t="s">
        <v>82</v>
      </c>
      <c r="B87" t="s">
        <v>40</v>
      </c>
      <c r="C87" t="s">
        <v>10</v>
      </c>
      <c r="D87" s="4">
        <v>166.24</v>
      </c>
      <c r="Q87" t="str">
        <f t="shared" si="6"/>
        <v>FUNKERICHARDTolls paid</v>
      </c>
      <c r="R87">
        <f>INDEX([1]Senate!$D:$D,MATCH(Q87,[1]Senate!$I:$I,0))</f>
        <v>166.24</v>
      </c>
      <c r="S87">
        <f>INDEX([1]Senate!$E:$E,MATCH($Q87,[1]Senate!$I:$I,0))</f>
        <v>0</v>
      </c>
      <c r="T87">
        <f>INDEX([1]Senate!$F:$F,MATCH($Q87,[1]Senate!$I:$I,0))</f>
        <v>0</v>
      </c>
      <c r="U87">
        <f>INDEX([1]Senate!$G:$G,MATCH($Q87,[1]Senate!$I:$I,0))</f>
        <v>0</v>
      </c>
      <c r="V87">
        <f>INDEX([1]Senate!$H:$H,MATCH($Q87,[1]Senate!$I:$I,0))</f>
        <v>0</v>
      </c>
      <c r="W87" t="b">
        <f t="shared" si="7"/>
        <v>1</v>
      </c>
      <c r="X87" t="b">
        <f t="shared" si="8"/>
        <v>1</v>
      </c>
      <c r="Y87" t="b">
        <f t="shared" si="9"/>
        <v>1</v>
      </c>
      <c r="Z87" t="b">
        <f t="shared" si="10"/>
        <v>1</v>
      </c>
      <c r="AA87" t="b">
        <f t="shared" si="11"/>
        <v>1</v>
      </c>
    </row>
    <row r="88" spans="1:27" x14ac:dyDescent="0.35">
      <c r="A88" t="s">
        <v>83</v>
      </c>
      <c r="B88" t="s">
        <v>27</v>
      </c>
      <c r="C88" t="s">
        <v>8</v>
      </c>
      <c r="D88" s="4">
        <v>4915.17</v>
      </c>
      <c r="E88" s="4">
        <v>5473.44</v>
      </c>
      <c r="F88" s="4">
        <v>5068.7</v>
      </c>
      <c r="G88" s="4">
        <v>6968.3</v>
      </c>
      <c r="H88" s="4">
        <v>6935.18</v>
      </c>
      <c r="Q88" t="str">
        <f t="shared" si="6"/>
        <v>GALLIVANPATRICKMileage - Automobile</v>
      </c>
      <c r="R88">
        <f>INDEX([1]Senate!$D:$D,MATCH(Q88,[1]Senate!$I:$I,0))</f>
        <v>4915.17</v>
      </c>
      <c r="S88">
        <f>INDEX([1]Senate!$E:$E,MATCH($Q88,[1]Senate!$I:$I,0))</f>
        <v>5473.44</v>
      </c>
      <c r="T88">
        <f>INDEX([1]Senate!$F:$F,MATCH($Q88,[1]Senate!$I:$I,0))</f>
        <v>5068.7</v>
      </c>
      <c r="U88">
        <f>INDEX([1]Senate!$G:$G,MATCH($Q88,[1]Senate!$I:$I,0))</f>
        <v>6968.3</v>
      </c>
      <c r="V88">
        <f>INDEX([1]Senate!$H:$H,MATCH($Q88,[1]Senate!$I:$I,0))</f>
        <v>4045.8</v>
      </c>
      <c r="W88" t="b">
        <f t="shared" si="7"/>
        <v>1</v>
      </c>
      <c r="X88" t="b">
        <f t="shared" si="8"/>
        <v>1</v>
      </c>
      <c r="Y88" t="b">
        <f t="shared" si="9"/>
        <v>1</v>
      </c>
      <c r="Z88" t="b">
        <f t="shared" si="10"/>
        <v>1</v>
      </c>
      <c r="AA88" t="b">
        <f t="shared" si="11"/>
        <v>0</v>
      </c>
    </row>
    <row r="89" spans="1:27" x14ac:dyDescent="0.35">
      <c r="A89" t="s">
        <v>83</v>
      </c>
      <c r="B89" t="s">
        <v>27</v>
      </c>
      <c r="C89" t="s">
        <v>60</v>
      </c>
      <c r="D89" s="4">
        <v>854</v>
      </c>
      <c r="E89" s="4">
        <v>1106</v>
      </c>
      <c r="F89" s="4">
        <v>966</v>
      </c>
      <c r="G89" s="4">
        <v>1311</v>
      </c>
      <c r="H89" s="4">
        <v>1380</v>
      </c>
      <c r="Q89" t="str">
        <f t="shared" si="6"/>
        <v>GALLIVANPATRICKPerDiem- Legislative Day</v>
      </c>
      <c r="R89">
        <f>INDEX([1]Senate!$D:$D,MATCH(Q89,[1]Senate!$I:$I,0))</f>
        <v>854</v>
      </c>
      <c r="S89">
        <f>INDEX([1]Senate!$E:$E,MATCH($Q89,[1]Senate!$I:$I,0))</f>
        <v>1106</v>
      </c>
      <c r="T89">
        <f>INDEX([1]Senate!$F:$F,MATCH($Q89,[1]Senate!$I:$I,0))</f>
        <v>966</v>
      </c>
      <c r="U89">
        <f>INDEX([1]Senate!$G:$G,MATCH($Q89,[1]Senate!$I:$I,0))</f>
        <v>1311</v>
      </c>
      <c r="V89">
        <f>INDEX([1]Senate!$H:$H,MATCH($Q89,[1]Senate!$I:$I,0))</f>
        <v>759</v>
      </c>
      <c r="W89" t="b">
        <f t="shared" si="7"/>
        <v>1</v>
      </c>
      <c r="X89" t="b">
        <f t="shared" si="8"/>
        <v>1</v>
      </c>
      <c r="Y89" t="b">
        <f t="shared" si="9"/>
        <v>1</v>
      </c>
      <c r="Z89" t="b">
        <f t="shared" si="10"/>
        <v>1</v>
      </c>
      <c r="AA89" t="b">
        <f t="shared" si="11"/>
        <v>0</v>
      </c>
    </row>
    <row r="90" spans="1:27" x14ac:dyDescent="0.35">
      <c r="A90" t="s">
        <v>83</v>
      </c>
      <c r="B90" t="s">
        <v>27</v>
      </c>
      <c r="C90" t="s">
        <v>9</v>
      </c>
      <c r="D90" s="4">
        <v>4400</v>
      </c>
      <c r="E90" s="4">
        <v>3333</v>
      </c>
      <c r="F90" s="4">
        <v>3294</v>
      </c>
      <c r="G90" s="4">
        <v>7137</v>
      </c>
      <c r="H90" s="4">
        <v>6954</v>
      </c>
      <c r="Q90" t="str">
        <f t="shared" si="6"/>
        <v>GALLIVANPATRICKPerDiem-Legislative Ovrngt</v>
      </c>
      <c r="R90">
        <f>INDEX([1]Senate!$D:$D,MATCH(Q90,[1]Senate!$I:$I,0))</f>
        <v>4400</v>
      </c>
      <c r="S90">
        <f>INDEX([1]Senate!$E:$E,MATCH($Q90,[1]Senate!$I:$I,0))</f>
        <v>3333</v>
      </c>
      <c r="T90">
        <f>INDEX([1]Senate!$F:$F,MATCH($Q90,[1]Senate!$I:$I,0))</f>
        <v>3294</v>
      </c>
      <c r="U90">
        <f>INDEX([1]Senate!$G:$G,MATCH($Q90,[1]Senate!$I:$I,0))</f>
        <v>7137</v>
      </c>
      <c r="V90">
        <f>INDEX([1]Senate!$H:$H,MATCH($Q90,[1]Senate!$I:$I,0))</f>
        <v>3294</v>
      </c>
      <c r="W90" t="b">
        <f t="shared" si="7"/>
        <v>1</v>
      </c>
      <c r="X90" t="b">
        <f t="shared" si="8"/>
        <v>1</v>
      </c>
      <c r="Y90" t="b">
        <f t="shared" si="9"/>
        <v>1</v>
      </c>
      <c r="Z90" t="b">
        <f t="shared" si="10"/>
        <v>1</v>
      </c>
      <c r="AA90" t="b">
        <f t="shared" si="11"/>
        <v>0</v>
      </c>
    </row>
    <row r="91" spans="1:27" x14ac:dyDescent="0.35">
      <c r="A91" t="s">
        <v>83</v>
      </c>
      <c r="B91" t="s">
        <v>27</v>
      </c>
      <c r="C91" t="s">
        <v>10</v>
      </c>
      <c r="D91" s="4">
        <v>332.38</v>
      </c>
      <c r="E91" s="4">
        <v>382.26</v>
      </c>
      <c r="F91" s="4">
        <v>329.74</v>
      </c>
      <c r="G91" s="4">
        <v>203.66</v>
      </c>
      <c r="H91" s="4">
        <v>213.09</v>
      </c>
      <c r="Q91" t="str">
        <f t="shared" si="6"/>
        <v>GALLIVANPATRICKTolls paid</v>
      </c>
      <c r="R91">
        <f>INDEX([1]Senate!$D:$D,MATCH(Q91,[1]Senate!$I:$I,0))</f>
        <v>332.38</v>
      </c>
      <c r="S91">
        <f>INDEX([1]Senate!$E:$E,MATCH($Q91,[1]Senate!$I:$I,0))</f>
        <v>382.26</v>
      </c>
      <c r="T91">
        <f>INDEX([1]Senate!$F:$F,MATCH($Q91,[1]Senate!$I:$I,0))</f>
        <v>329.74</v>
      </c>
      <c r="U91">
        <f>INDEX([1]Senate!$G:$G,MATCH($Q91,[1]Senate!$I:$I,0))</f>
        <v>203.66</v>
      </c>
      <c r="V91">
        <f>INDEX([1]Senate!$H:$H,MATCH($Q91,[1]Senate!$I:$I,0))</f>
        <v>115.13</v>
      </c>
      <c r="W91" t="b">
        <f t="shared" si="7"/>
        <v>1</v>
      </c>
      <c r="X91" t="b">
        <f t="shared" si="8"/>
        <v>1</v>
      </c>
      <c r="Y91" t="b">
        <f t="shared" si="9"/>
        <v>1</v>
      </c>
      <c r="Z91" t="b">
        <f t="shared" si="10"/>
        <v>1</v>
      </c>
      <c r="AA91" t="b">
        <f t="shared" si="11"/>
        <v>0</v>
      </c>
    </row>
    <row r="92" spans="1:27" x14ac:dyDescent="0.35">
      <c r="A92" t="s">
        <v>84</v>
      </c>
      <c r="B92" t="s">
        <v>50</v>
      </c>
      <c r="C92" t="s">
        <v>8</v>
      </c>
      <c r="D92" s="4">
        <v>3059</v>
      </c>
      <c r="E92" s="4">
        <v>5532.8</v>
      </c>
      <c r="F92" s="4">
        <v>4683.5</v>
      </c>
      <c r="G92" s="4">
        <v>475</v>
      </c>
      <c r="Q92" t="str">
        <f t="shared" si="6"/>
        <v>GAUGHRANJAMESMileage - Automobile</v>
      </c>
      <c r="R92">
        <f>INDEX([1]Senate!$D:$D,MATCH(Q92,[1]Senate!$I:$I,0))</f>
        <v>3059</v>
      </c>
      <c r="S92">
        <f>INDEX([1]Senate!$E:$E,MATCH($Q92,[1]Senate!$I:$I,0))</f>
        <v>5532.8</v>
      </c>
      <c r="T92">
        <f>INDEX([1]Senate!$F:$F,MATCH($Q92,[1]Senate!$I:$I,0))</f>
        <v>4683.5</v>
      </c>
      <c r="U92">
        <f>INDEX([1]Senate!$G:$G,MATCH($Q92,[1]Senate!$I:$I,0))</f>
        <v>475</v>
      </c>
      <c r="V92">
        <f>INDEX([1]Senate!$H:$H,MATCH($Q92,[1]Senate!$I:$I,0))</f>
        <v>0</v>
      </c>
      <c r="W92" t="b">
        <f t="shared" si="7"/>
        <v>1</v>
      </c>
      <c r="X92" t="b">
        <f t="shared" si="8"/>
        <v>1</v>
      </c>
      <c r="Y92" t="b">
        <f t="shared" si="9"/>
        <v>1</v>
      </c>
      <c r="Z92" t="b">
        <f t="shared" si="10"/>
        <v>1</v>
      </c>
      <c r="AA92" t="b">
        <f t="shared" si="11"/>
        <v>1</v>
      </c>
    </row>
    <row r="93" spans="1:27" x14ac:dyDescent="0.35">
      <c r="A93" t="s">
        <v>84</v>
      </c>
      <c r="B93" t="s">
        <v>50</v>
      </c>
      <c r="C93" t="s">
        <v>60</v>
      </c>
      <c r="D93" s="4">
        <v>915</v>
      </c>
      <c r="E93" s="4">
        <v>1618</v>
      </c>
      <c r="F93" s="4">
        <v>1449</v>
      </c>
      <c r="G93" s="4">
        <v>138</v>
      </c>
      <c r="Q93" t="str">
        <f t="shared" si="6"/>
        <v>GAUGHRANJAMESPerDiem- Legislative Day</v>
      </c>
      <c r="R93">
        <f>INDEX([1]Senate!$D:$D,MATCH(Q93,[1]Senate!$I:$I,0))</f>
        <v>915</v>
      </c>
      <c r="S93">
        <f>INDEX([1]Senate!$E:$E,MATCH($Q93,[1]Senate!$I:$I,0))</f>
        <v>1618</v>
      </c>
      <c r="T93">
        <f>INDEX([1]Senate!$F:$F,MATCH($Q93,[1]Senate!$I:$I,0))</f>
        <v>1449</v>
      </c>
      <c r="U93">
        <f>INDEX([1]Senate!$G:$G,MATCH($Q93,[1]Senate!$I:$I,0))</f>
        <v>138</v>
      </c>
      <c r="V93">
        <f>INDEX([1]Senate!$H:$H,MATCH($Q93,[1]Senate!$I:$I,0))</f>
        <v>0</v>
      </c>
      <c r="W93" t="b">
        <f t="shared" si="7"/>
        <v>1</v>
      </c>
      <c r="X93" t="b">
        <f t="shared" si="8"/>
        <v>1</v>
      </c>
      <c r="Y93" t="b">
        <f t="shared" si="9"/>
        <v>1</v>
      </c>
      <c r="Z93" t="b">
        <f t="shared" si="10"/>
        <v>1</v>
      </c>
      <c r="AA93" t="b">
        <f t="shared" si="11"/>
        <v>1</v>
      </c>
    </row>
    <row r="94" spans="1:27" x14ac:dyDescent="0.35">
      <c r="A94" t="s">
        <v>84</v>
      </c>
      <c r="B94" t="s">
        <v>50</v>
      </c>
      <c r="C94" t="s">
        <v>9</v>
      </c>
      <c r="D94" s="4">
        <v>7920</v>
      </c>
      <c r="E94" s="4">
        <v>11749</v>
      </c>
      <c r="F94" s="4">
        <v>12444</v>
      </c>
      <c r="G94" s="4">
        <v>366</v>
      </c>
      <c r="Q94" t="str">
        <f t="shared" si="6"/>
        <v>GAUGHRANJAMESPerDiem-Legislative Ovrngt</v>
      </c>
      <c r="R94">
        <f>INDEX([1]Senate!$D:$D,MATCH(Q94,[1]Senate!$I:$I,0))</f>
        <v>7920</v>
      </c>
      <c r="S94">
        <f>INDEX([1]Senate!$E:$E,MATCH($Q94,[1]Senate!$I:$I,0))</f>
        <v>11749</v>
      </c>
      <c r="T94">
        <f>INDEX([1]Senate!$F:$F,MATCH($Q94,[1]Senate!$I:$I,0))</f>
        <v>12444</v>
      </c>
      <c r="U94">
        <f>INDEX([1]Senate!$G:$G,MATCH($Q94,[1]Senate!$I:$I,0))</f>
        <v>366</v>
      </c>
      <c r="V94">
        <f>INDEX([1]Senate!$H:$H,MATCH($Q94,[1]Senate!$I:$I,0))</f>
        <v>0</v>
      </c>
      <c r="W94" t="b">
        <f t="shared" si="7"/>
        <v>1</v>
      </c>
      <c r="X94" t="b">
        <f t="shared" si="8"/>
        <v>1</v>
      </c>
      <c r="Y94" t="b">
        <f t="shared" si="9"/>
        <v>1</v>
      </c>
      <c r="Z94" t="b">
        <f t="shared" si="10"/>
        <v>1</v>
      </c>
      <c r="AA94" t="b">
        <f t="shared" si="11"/>
        <v>1</v>
      </c>
    </row>
    <row r="95" spans="1:27" x14ac:dyDescent="0.35">
      <c r="A95" t="s">
        <v>84</v>
      </c>
      <c r="B95" t="s">
        <v>50</v>
      </c>
      <c r="C95" t="s">
        <v>10</v>
      </c>
      <c r="D95" s="4">
        <v>368.74</v>
      </c>
      <c r="E95" s="4">
        <v>731.77</v>
      </c>
      <c r="F95" s="4">
        <v>594.47</v>
      </c>
      <c r="G95" s="4">
        <v>63.63</v>
      </c>
      <c r="Q95" t="str">
        <f t="shared" si="6"/>
        <v>GAUGHRANJAMESTolls paid</v>
      </c>
      <c r="R95">
        <f>INDEX([1]Senate!$D:$D,MATCH(Q95,[1]Senate!$I:$I,0))</f>
        <v>368.74</v>
      </c>
      <c r="S95">
        <f>INDEX([1]Senate!$E:$E,MATCH($Q95,[1]Senate!$I:$I,0))</f>
        <v>731.77</v>
      </c>
      <c r="T95">
        <f>INDEX([1]Senate!$F:$F,MATCH($Q95,[1]Senate!$I:$I,0))</f>
        <v>594.47</v>
      </c>
      <c r="U95">
        <f>INDEX([1]Senate!$G:$G,MATCH($Q95,[1]Senate!$I:$I,0))</f>
        <v>63.63</v>
      </c>
      <c r="V95">
        <f>INDEX([1]Senate!$H:$H,MATCH($Q95,[1]Senate!$I:$I,0))</f>
        <v>0</v>
      </c>
      <c r="W95" t="b">
        <f t="shared" si="7"/>
        <v>1</v>
      </c>
      <c r="X95" t="b">
        <f t="shared" si="8"/>
        <v>1</v>
      </c>
      <c r="Y95" t="b">
        <f t="shared" si="9"/>
        <v>1</v>
      </c>
      <c r="Z95" t="b">
        <f t="shared" si="10"/>
        <v>1</v>
      </c>
      <c r="AA95" t="b">
        <f t="shared" si="11"/>
        <v>1</v>
      </c>
    </row>
    <row r="96" spans="1:27" x14ac:dyDescent="0.35">
      <c r="A96" t="s">
        <v>85</v>
      </c>
      <c r="B96" t="s">
        <v>22</v>
      </c>
      <c r="C96" t="s">
        <v>8</v>
      </c>
      <c r="D96" s="4">
        <v>2495.5</v>
      </c>
      <c r="E96" s="4">
        <v>3737.05</v>
      </c>
      <c r="F96" s="4">
        <v>3264.3</v>
      </c>
      <c r="G96" s="4">
        <v>4804.95</v>
      </c>
      <c r="H96" s="4">
        <v>4154</v>
      </c>
      <c r="Q96" t="str">
        <f t="shared" si="6"/>
        <v>GIANARISMICHAELMileage - Automobile</v>
      </c>
      <c r="R96">
        <f>INDEX([1]Senate!$D:$D,MATCH(Q96,[1]Senate!$I:$I,0))</f>
        <v>2495.5</v>
      </c>
      <c r="S96">
        <f>INDEX([1]Senate!$E:$E,MATCH($Q96,[1]Senate!$I:$I,0))</f>
        <v>3737.05</v>
      </c>
      <c r="T96">
        <f>INDEX([1]Senate!$F:$F,MATCH($Q96,[1]Senate!$I:$I,0))</f>
        <v>3264.3</v>
      </c>
      <c r="U96">
        <f>INDEX([1]Senate!$G:$G,MATCH($Q96,[1]Senate!$I:$I,0))</f>
        <v>4804.95</v>
      </c>
      <c r="V96">
        <f>INDEX([1]Senate!$H:$H,MATCH($Q96,[1]Senate!$I:$I,0))</f>
        <v>2284.6999999999998</v>
      </c>
      <c r="W96" t="b">
        <f t="shared" si="7"/>
        <v>1</v>
      </c>
      <c r="X96" t="b">
        <f t="shared" si="8"/>
        <v>1</v>
      </c>
      <c r="Y96" t="b">
        <f t="shared" si="9"/>
        <v>1</v>
      </c>
      <c r="Z96" t="b">
        <f t="shared" si="10"/>
        <v>1</v>
      </c>
      <c r="AA96" t="b">
        <f t="shared" si="11"/>
        <v>0</v>
      </c>
    </row>
    <row r="97" spans="1:27" x14ac:dyDescent="0.35">
      <c r="A97" t="s">
        <v>85</v>
      </c>
      <c r="B97" t="s">
        <v>22</v>
      </c>
      <c r="C97" t="s">
        <v>60</v>
      </c>
      <c r="D97" s="4">
        <v>854</v>
      </c>
      <c r="E97" s="4">
        <v>1281</v>
      </c>
      <c r="F97" s="4">
        <v>1242</v>
      </c>
      <c r="G97" s="4">
        <v>1656</v>
      </c>
      <c r="H97" s="4">
        <v>1449</v>
      </c>
      <c r="Q97" t="str">
        <f t="shared" si="6"/>
        <v>GIANARISMICHAELPerDiem- Legislative Day</v>
      </c>
      <c r="R97">
        <f>INDEX([1]Senate!$D:$D,MATCH(Q97,[1]Senate!$I:$I,0))</f>
        <v>854</v>
      </c>
      <c r="S97">
        <f>INDEX([1]Senate!$E:$E,MATCH($Q97,[1]Senate!$I:$I,0))</f>
        <v>1281</v>
      </c>
      <c r="T97">
        <f>INDEX([1]Senate!$F:$F,MATCH($Q97,[1]Senate!$I:$I,0))</f>
        <v>1242</v>
      </c>
      <c r="U97">
        <f>INDEX([1]Senate!$G:$G,MATCH($Q97,[1]Senate!$I:$I,0))</f>
        <v>1656</v>
      </c>
      <c r="V97">
        <f>INDEX([1]Senate!$H:$H,MATCH($Q97,[1]Senate!$I:$I,0))</f>
        <v>759</v>
      </c>
      <c r="W97" t="b">
        <f t="shared" si="7"/>
        <v>1</v>
      </c>
      <c r="X97" t="b">
        <f t="shared" si="8"/>
        <v>1</v>
      </c>
      <c r="Y97" t="b">
        <f t="shared" si="9"/>
        <v>1</v>
      </c>
      <c r="Z97" t="b">
        <f t="shared" si="10"/>
        <v>1</v>
      </c>
      <c r="AA97" t="b">
        <f t="shared" si="11"/>
        <v>0</v>
      </c>
    </row>
    <row r="98" spans="1:27" x14ac:dyDescent="0.35">
      <c r="A98" t="s">
        <v>85</v>
      </c>
      <c r="B98" t="s">
        <v>22</v>
      </c>
      <c r="C98" t="s">
        <v>9</v>
      </c>
      <c r="D98" s="4">
        <v>7216</v>
      </c>
      <c r="E98" s="4">
        <v>10789</v>
      </c>
      <c r="F98" s="4">
        <v>7503</v>
      </c>
      <c r="G98" s="4">
        <v>8784</v>
      </c>
      <c r="H98" s="4">
        <v>7686</v>
      </c>
      <c r="Q98" t="str">
        <f t="shared" si="6"/>
        <v>GIANARISMICHAELPerDiem-Legislative Ovrngt</v>
      </c>
      <c r="R98">
        <f>INDEX([1]Senate!$D:$D,MATCH(Q98,[1]Senate!$I:$I,0))</f>
        <v>7216</v>
      </c>
      <c r="S98">
        <f>INDEX([1]Senate!$E:$E,MATCH($Q98,[1]Senate!$I:$I,0))</f>
        <v>10789</v>
      </c>
      <c r="T98">
        <f>INDEX([1]Senate!$F:$F,MATCH($Q98,[1]Senate!$I:$I,0))</f>
        <v>7503</v>
      </c>
      <c r="U98">
        <f>INDEX([1]Senate!$G:$G,MATCH($Q98,[1]Senate!$I:$I,0))</f>
        <v>8784</v>
      </c>
      <c r="V98">
        <f>INDEX([1]Senate!$H:$H,MATCH($Q98,[1]Senate!$I:$I,0))</f>
        <v>2928</v>
      </c>
      <c r="W98" t="b">
        <f t="shared" si="7"/>
        <v>1</v>
      </c>
      <c r="X98" t="b">
        <f t="shared" si="8"/>
        <v>1</v>
      </c>
      <c r="Y98" t="b">
        <f t="shared" si="9"/>
        <v>1</v>
      </c>
      <c r="Z98" t="b">
        <f t="shared" si="10"/>
        <v>1</v>
      </c>
      <c r="AA98" t="b">
        <f t="shared" si="11"/>
        <v>0</v>
      </c>
    </row>
    <row r="99" spans="1:27" x14ac:dyDescent="0.35">
      <c r="A99" t="s">
        <v>85</v>
      </c>
      <c r="B99" t="s">
        <v>22</v>
      </c>
      <c r="C99" t="s">
        <v>10</v>
      </c>
      <c r="G99" s="4">
        <v>731.32</v>
      </c>
      <c r="H99" s="4">
        <v>683.34</v>
      </c>
      <c r="Q99" t="str">
        <f t="shared" si="6"/>
        <v>GIANARISMICHAELTolls paid</v>
      </c>
      <c r="R99">
        <f>INDEX([1]Senate!$D:$D,MATCH(Q99,[1]Senate!$I:$I,0))</f>
        <v>0</v>
      </c>
      <c r="S99">
        <f>INDEX([1]Senate!$E:$E,MATCH($Q99,[1]Senate!$I:$I,0))</f>
        <v>0</v>
      </c>
      <c r="T99">
        <f>INDEX([1]Senate!$F:$F,MATCH($Q99,[1]Senate!$I:$I,0))</f>
        <v>0</v>
      </c>
      <c r="U99">
        <f>INDEX([1]Senate!$G:$G,MATCH($Q99,[1]Senate!$I:$I,0))</f>
        <v>731.32</v>
      </c>
      <c r="V99">
        <f>INDEX([1]Senate!$H:$H,MATCH($Q99,[1]Senate!$I:$I,0))</f>
        <v>369.93</v>
      </c>
      <c r="W99" t="b">
        <f t="shared" si="7"/>
        <v>1</v>
      </c>
      <c r="X99" t="b">
        <f t="shared" si="8"/>
        <v>1</v>
      </c>
      <c r="Y99" t="b">
        <f t="shared" si="9"/>
        <v>1</v>
      </c>
      <c r="Z99" t="b">
        <f t="shared" si="10"/>
        <v>1</v>
      </c>
      <c r="AA99" t="b">
        <f t="shared" si="11"/>
        <v>0</v>
      </c>
    </row>
    <row r="100" spans="1:27" x14ac:dyDescent="0.35">
      <c r="A100" t="s">
        <v>86</v>
      </c>
      <c r="B100" t="s">
        <v>87</v>
      </c>
      <c r="C100" t="s">
        <v>8</v>
      </c>
      <c r="H100" s="4">
        <v>1268.76</v>
      </c>
      <c r="Q100" t="str">
        <f t="shared" si="6"/>
        <v>GONZALEZKRISTENMileage - Automobile</v>
      </c>
      <c r="R100">
        <f>INDEX([1]Senate!$D:$D,MATCH(Q100,[1]Senate!$I:$I,0))</f>
        <v>0</v>
      </c>
      <c r="S100">
        <f>INDEX([1]Senate!$E:$E,MATCH($Q100,[1]Senate!$I:$I,0))</f>
        <v>0</v>
      </c>
      <c r="T100">
        <f>INDEX([1]Senate!$F:$F,MATCH($Q100,[1]Senate!$I:$I,0))</f>
        <v>0</v>
      </c>
      <c r="U100">
        <f>INDEX([1]Senate!$G:$G,MATCH($Q100,[1]Senate!$I:$I,0))</f>
        <v>0</v>
      </c>
      <c r="V100">
        <f>INDEX([1]Senate!$H:$H,MATCH($Q100,[1]Senate!$I:$I,0))</f>
        <v>1268.76</v>
      </c>
      <c r="W100" t="b">
        <f t="shared" si="7"/>
        <v>1</v>
      </c>
      <c r="X100" t="b">
        <f t="shared" si="8"/>
        <v>1</v>
      </c>
      <c r="Y100" t="b">
        <f t="shared" si="9"/>
        <v>1</v>
      </c>
      <c r="Z100" t="b">
        <f t="shared" si="10"/>
        <v>1</v>
      </c>
      <c r="AA100" t="b">
        <f t="shared" si="11"/>
        <v>1</v>
      </c>
    </row>
    <row r="101" spans="1:27" x14ac:dyDescent="0.35">
      <c r="A101" t="s">
        <v>86</v>
      </c>
      <c r="B101" t="s">
        <v>87</v>
      </c>
      <c r="C101" t="s">
        <v>60</v>
      </c>
      <c r="H101" s="4">
        <v>1449</v>
      </c>
      <c r="Q101" t="str">
        <f t="shared" si="6"/>
        <v>GONZALEZKRISTENPerDiem- Legislative Day</v>
      </c>
      <c r="R101">
        <f>INDEX([1]Senate!$D:$D,MATCH(Q101,[1]Senate!$I:$I,0))</f>
        <v>0</v>
      </c>
      <c r="S101">
        <f>INDEX([1]Senate!$E:$E,MATCH($Q101,[1]Senate!$I:$I,0))</f>
        <v>0</v>
      </c>
      <c r="T101">
        <f>INDEX([1]Senate!$F:$F,MATCH($Q101,[1]Senate!$I:$I,0))</f>
        <v>0</v>
      </c>
      <c r="U101">
        <f>INDEX([1]Senate!$G:$G,MATCH($Q101,[1]Senate!$I:$I,0))</f>
        <v>0</v>
      </c>
      <c r="V101">
        <f>INDEX([1]Senate!$H:$H,MATCH($Q101,[1]Senate!$I:$I,0))</f>
        <v>1449</v>
      </c>
      <c r="W101" t="b">
        <f t="shared" si="7"/>
        <v>1</v>
      </c>
      <c r="X101" t="b">
        <f t="shared" si="8"/>
        <v>1</v>
      </c>
      <c r="Y101" t="b">
        <f t="shared" si="9"/>
        <v>1</v>
      </c>
      <c r="Z101" t="b">
        <f t="shared" si="10"/>
        <v>1</v>
      </c>
      <c r="AA101" t="b">
        <f t="shared" si="11"/>
        <v>1</v>
      </c>
    </row>
    <row r="102" spans="1:27" x14ac:dyDescent="0.35">
      <c r="A102" t="s">
        <v>86</v>
      </c>
      <c r="B102" t="s">
        <v>87</v>
      </c>
      <c r="C102" t="s">
        <v>9</v>
      </c>
      <c r="H102" s="4">
        <v>10797</v>
      </c>
      <c r="Q102" t="str">
        <f t="shared" si="6"/>
        <v>GONZALEZKRISTENPerDiem-Legislative Ovrngt</v>
      </c>
      <c r="R102">
        <f>INDEX([1]Senate!$D:$D,MATCH(Q102,[1]Senate!$I:$I,0))</f>
        <v>0</v>
      </c>
      <c r="S102">
        <f>INDEX([1]Senate!$E:$E,MATCH($Q102,[1]Senate!$I:$I,0))</f>
        <v>0</v>
      </c>
      <c r="T102">
        <f>INDEX([1]Senate!$F:$F,MATCH($Q102,[1]Senate!$I:$I,0))</f>
        <v>0</v>
      </c>
      <c r="U102">
        <f>INDEX([1]Senate!$G:$G,MATCH($Q102,[1]Senate!$I:$I,0))</f>
        <v>0</v>
      </c>
      <c r="V102">
        <f>INDEX([1]Senate!$H:$H,MATCH($Q102,[1]Senate!$I:$I,0))</f>
        <v>10797</v>
      </c>
      <c r="W102" t="b">
        <f t="shared" si="7"/>
        <v>1</v>
      </c>
      <c r="X102" t="b">
        <f t="shared" si="8"/>
        <v>1</v>
      </c>
      <c r="Y102" t="b">
        <f t="shared" si="9"/>
        <v>1</v>
      </c>
      <c r="Z102" t="b">
        <f t="shared" si="10"/>
        <v>1</v>
      </c>
      <c r="AA102" t="b">
        <f t="shared" si="11"/>
        <v>1</v>
      </c>
    </row>
    <row r="103" spans="1:27" x14ac:dyDescent="0.35">
      <c r="A103" t="s">
        <v>86</v>
      </c>
      <c r="B103" t="s">
        <v>87</v>
      </c>
      <c r="C103" t="s">
        <v>17</v>
      </c>
      <c r="H103" s="4">
        <v>1443</v>
      </c>
      <c r="Q103" t="str">
        <f t="shared" si="6"/>
        <v>GONZALEZKRISTENTrain Tickets</v>
      </c>
      <c r="R103">
        <f>INDEX([1]Senate!$D:$D,MATCH(Q103,[1]Senate!$I:$I,0))</f>
        <v>0</v>
      </c>
      <c r="S103">
        <f>INDEX([1]Senate!$E:$E,MATCH($Q103,[1]Senate!$I:$I,0))</f>
        <v>0</v>
      </c>
      <c r="T103">
        <f>INDEX([1]Senate!$F:$F,MATCH($Q103,[1]Senate!$I:$I,0))</f>
        <v>0</v>
      </c>
      <c r="U103">
        <f>INDEX([1]Senate!$G:$G,MATCH($Q103,[1]Senate!$I:$I,0))</f>
        <v>0</v>
      </c>
      <c r="V103">
        <f>INDEX([1]Senate!$H:$H,MATCH($Q103,[1]Senate!$I:$I,0))</f>
        <v>1443</v>
      </c>
      <c r="W103" t="b">
        <f t="shared" si="7"/>
        <v>1</v>
      </c>
      <c r="X103" t="b">
        <f t="shared" si="8"/>
        <v>1</v>
      </c>
      <c r="Y103" t="b">
        <f t="shared" si="9"/>
        <v>1</v>
      </c>
      <c r="Z103" t="b">
        <f t="shared" si="10"/>
        <v>1</v>
      </c>
      <c r="AA103" t="b">
        <f t="shared" si="11"/>
        <v>1</v>
      </c>
    </row>
    <row r="104" spans="1:27" x14ac:dyDescent="0.35">
      <c r="A104" t="s">
        <v>88</v>
      </c>
      <c r="B104" t="s">
        <v>38</v>
      </c>
      <c r="C104" t="s">
        <v>13</v>
      </c>
      <c r="D104" s="4">
        <v>331.6</v>
      </c>
      <c r="Q104" t="str">
        <f t="shared" si="6"/>
        <v>GOUNARDESANDREWCommercial Air Travel</v>
      </c>
      <c r="R104">
        <f>INDEX([1]Senate!$D:$D,MATCH(Q104,[1]Senate!$I:$I,0))</f>
        <v>331.6</v>
      </c>
      <c r="S104">
        <f>INDEX([1]Senate!$E:$E,MATCH($Q104,[1]Senate!$I:$I,0))</f>
        <v>0</v>
      </c>
      <c r="T104">
        <f>INDEX([1]Senate!$F:$F,MATCH($Q104,[1]Senate!$I:$I,0))</f>
        <v>0</v>
      </c>
      <c r="U104">
        <f>INDEX([1]Senate!$G:$G,MATCH($Q104,[1]Senate!$I:$I,0))</f>
        <v>0</v>
      </c>
      <c r="V104">
        <f>INDEX([1]Senate!$H:$H,MATCH($Q104,[1]Senate!$I:$I,0))</f>
        <v>0</v>
      </c>
      <c r="W104" t="b">
        <f t="shared" si="7"/>
        <v>1</v>
      </c>
      <c r="X104" t="b">
        <f t="shared" si="8"/>
        <v>1</v>
      </c>
      <c r="Y104" t="b">
        <f t="shared" si="9"/>
        <v>1</v>
      </c>
      <c r="Z104" t="b">
        <f t="shared" si="10"/>
        <v>1</v>
      </c>
      <c r="AA104" t="b">
        <f t="shared" si="11"/>
        <v>1</v>
      </c>
    </row>
    <row r="105" spans="1:27" x14ac:dyDescent="0.35">
      <c r="A105" t="s">
        <v>88</v>
      </c>
      <c r="B105" t="s">
        <v>38</v>
      </c>
      <c r="C105" t="s">
        <v>8</v>
      </c>
      <c r="D105" s="4">
        <v>2297.7600000000002</v>
      </c>
      <c r="E105" s="4">
        <v>932.4</v>
      </c>
      <c r="F105" s="4">
        <v>2142.91</v>
      </c>
      <c r="G105" s="4">
        <v>3926.16</v>
      </c>
      <c r="H105" s="4">
        <v>3792.87</v>
      </c>
      <c r="Q105" t="str">
        <f t="shared" si="6"/>
        <v>GOUNARDESANDREWMileage - Automobile</v>
      </c>
      <c r="R105">
        <f>INDEX([1]Senate!$D:$D,MATCH(Q105,[1]Senate!$I:$I,0))</f>
        <v>2297.7600000000002</v>
      </c>
      <c r="S105">
        <f>INDEX([1]Senate!$E:$E,MATCH($Q105,[1]Senate!$I:$I,0))</f>
        <v>932.4</v>
      </c>
      <c r="T105">
        <f>INDEX([1]Senate!$F:$F,MATCH($Q105,[1]Senate!$I:$I,0))</f>
        <v>2142.91</v>
      </c>
      <c r="U105">
        <f>INDEX([1]Senate!$G:$G,MATCH($Q105,[1]Senate!$I:$I,0))</f>
        <v>3926.16</v>
      </c>
      <c r="V105">
        <f>INDEX([1]Senate!$H:$H,MATCH($Q105,[1]Senate!$I:$I,0))</f>
        <v>1784.88</v>
      </c>
      <c r="W105" t="b">
        <f t="shared" si="7"/>
        <v>1</v>
      </c>
      <c r="X105" t="b">
        <f t="shared" si="8"/>
        <v>1</v>
      </c>
      <c r="Y105" t="b">
        <f t="shared" si="9"/>
        <v>1</v>
      </c>
      <c r="Z105" t="b">
        <f t="shared" si="10"/>
        <v>1</v>
      </c>
      <c r="AA105" t="b">
        <f t="shared" si="11"/>
        <v>0</v>
      </c>
    </row>
    <row r="106" spans="1:27" x14ac:dyDescent="0.35">
      <c r="A106" t="s">
        <v>88</v>
      </c>
      <c r="B106" t="s">
        <v>38</v>
      </c>
      <c r="C106" t="s">
        <v>60</v>
      </c>
      <c r="D106" s="4">
        <v>798</v>
      </c>
      <c r="E106" s="4">
        <v>427</v>
      </c>
      <c r="F106" s="4">
        <v>759</v>
      </c>
      <c r="G106" s="4">
        <v>1242</v>
      </c>
      <c r="H106" s="4">
        <v>1311</v>
      </c>
      <c r="Q106" t="str">
        <f t="shared" si="6"/>
        <v>GOUNARDESANDREWPerDiem- Legislative Day</v>
      </c>
      <c r="R106">
        <f>INDEX([1]Senate!$D:$D,MATCH(Q106,[1]Senate!$I:$I,0))</f>
        <v>798</v>
      </c>
      <c r="S106">
        <f>INDEX([1]Senate!$E:$E,MATCH($Q106,[1]Senate!$I:$I,0))</f>
        <v>427</v>
      </c>
      <c r="T106">
        <f>INDEX([1]Senate!$F:$F,MATCH($Q106,[1]Senate!$I:$I,0))</f>
        <v>759</v>
      </c>
      <c r="U106">
        <f>INDEX([1]Senate!$G:$G,MATCH($Q106,[1]Senate!$I:$I,0))</f>
        <v>1242</v>
      </c>
      <c r="V106">
        <f>INDEX([1]Senate!$H:$H,MATCH($Q106,[1]Senate!$I:$I,0))</f>
        <v>552</v>
      </c>
      <c r="W106" t="b">
        <f t="shared" si="7"/>
        <v>1</v>
      </c>
      <c r="X106" t="b">
        <f t="shared" si="8"/>
        <v>1</v>
      </c>
      <c r="Y106" t="b">
        <f t="shared" si="9"/>
        <v>1</v>
      </c>
      <c r="Z106" t="b">
        <f t="shared" si="10"/>
        <v>1</v>
      </c>
      <c r="AA106" t="b">
        <f t="shared" si="11"/>
        <v>0</v>
      </c>
    </row>
    <row r="107" spans="1:27" x14ac:dyDescent="0.35">
      <c r="A107" t="s">
        <v>88</v>
      </c>
      <c r="B107" t="s">
        <v>38</v>
      </c>
      <c r="C107" t="s">
        <v>9</v>
      </c>
      <c r="D107" s="4">
        <v>5100</v>
      </c>
      <c r="E107" s="4">
        <v>175</v>
      </c>
      <c r="F107" s="4">
        <v>2745</v>
      </c>
      <c r="G107" s="4">
        <v>6222</v>
      </c>
      <c r="H107" s="4">
        <v>6039</v>
      </c>
      <c r="Q107" t="str">
        <f t="shared" si="6"/>
        <v>GOUNARDESANDREWPerDiem-Legislative Ovrngt</v>
      </c>
      <c r="R107">
        <f>INDEX([1]Senate!$D:$D,MATCH(Q107,[1]Senate!$I:$I,0))</f>
        <v>5100</v>
      </c>
      <c r="S107">
        <f>INDEX([1]Senate!$E:$E,MATCH($Q107,[1]Senate!$I:$I,0))</f>
        <v>175</v>
      </c>
      <c r="T107">
        <f>INDEX([1]Senate!$F:$F,MATCH($Q107,[1]Senate!$I:$I,0))</f>
        <v>2745</v>
      </c>
      <c r="U107">
        <f>INDEX([1]Senate!$G:$G,MATCH($Q107,[1]Senate!$I:$I,0))</f>
        <v>6222</v>
      </c>
      <c r="V107">
        <f>INDEX([1]Senate!$H:$H,MATCH($Q107,[1]Senate!$I:$I,0))</f>
        <v>2379</v>
      </c>
      <c r="W107" t="b">
        <f t="shared" si="7"/>
        <v>1</v>
      </c>
      <c r="X107" t="b">
        <f t="shared" si="8"/>
        <v>1</v>
      </c>
      <c r="Y107" t="b">
        <f t="shared" si="9"/>
        <v>1</v>
      </c>
      <c r="Z107" t="b">
        <f t="shared" si="10"/>
        <v>1</v>
      </c>
      <c r="AA107" t="b">
        <f t="shared" si="11"/>
        <v>0</v>
      </c>
    </row>
    <row r="108" spans="1:27" x14ac:dyDescent="0.35">
      <c r="A108" t="s">
        <v>88</v>
      </c>
      <c r="B108" t="s">
        <v>38</v>
      </c>
      <c r="C108" t="s">
        <v>10</v>
      </c>
      <c r="D108" s="4">
        <v>441.42</v>
      </c>
      <c r="E108" s="4">
        <v>118.62</v>
      </c>
      <c r="F108" s="4">
        <v>474.74</v>
      </c>
      <c r="G108" s="4">
        <v>746.24</v>
      </c>
      <c r="H108" s="4">
        <v>790.2</v>
      </c>
      <c r="Q108" t="str">
        <f t="shared" si="6"/>
        <v>GOUNARDESANDREWTolls paid</v>
      </c>
      <c r="R108">
        <f>INDEX([1]Senate!$D:$D,MATCH(Q108,[1]Senate!$I:$I,0))</f>
        <v>441.42</v>
      </c>
      <c r="S108">
        <f>INDEX([1]Senate!$E:$E,MATCH($Q108,[1]Senate!$I:$I,0))</f>
        <v>118.62</v>
      </c>
      <c r="T108">
        <f>INDEX([1]Senate!$F:$F,MATCH($Q108,[1]Senate!$I:$I,0))</f>
        <v>474.74</v>
      </c>
      <c r="U108">
        <f>INDEX([1]Senate!$G:$G,MATCH($Q108,[1]Senate!$I:$I,0))</f>
        <v>746.24</v>
      </c>
      <c r="V108">
        <f>INDEX([1]Senate!$H:$H,MATCH($Q108,[1]Senate!$I:$I,0))</f>
        <v>356.42</v>
      </c>
      <c r="W108" t="b">
        <f t="shared" si="7"/>
        <v>1</v>
      </c>
      <c r="X108" t="b">
        <f t="shared" si="8"/>
        <v>1</v>
      </c>
      <c r="Y108" t="b">
        <f t="shared" si="9"/>
        <v>1</v>
      </c>
      <c r="Z108" t="b">
        <f t="shared" si="10"/>
        <v>1</v>
      </c>
      <c r="AA108" t="b">
        <f t="shared" si="11"/>
        <v>0</v>
      </c>
    </row>
    <row r="109" spans="1:27" x14ac:dyDescent="0.35">
      <c r="A109" t="s">
        <v>89</v>
      </c>
      <c r="B109" t="s">
        <v>18</v>
      </c>
      <c r="C109" t="s">
        <v>60</v>
      </c>
      <c r="D109" s="4">
        <v>976</v>
      </c>
      <c r="E109" s="4">
        <v>801</v>
      </c>
      <c r="F109" s="4">
        <v>1380</v>
      </c>
      <c r="G109" s="4">
        <v>1518</v>
      </c>
      <c r="H109" s="4">
        <v>1104</v>
      </c>
      <c r="Q109" t="str">
        <f t="shared" si="6"/>
        <v>GRIFFOJOSEPHPerDiem- Legislative Day</v>
      </c>
      <c r="R109">
        <f>INDEX([1]Senate!$D:$D,MATCH(Q109,[1]Senate!$I:$I,0))</f>
        <v>976</v>
      </c>
      <c r="S109">
        <f>INDEX([1]Senate!$E:$E,MATCH($Q109,[1]Senate!$I:$I,0))</f>
        <v>801</v>
      </c>
      <c r="T109">
        <f>INDEX([1]Senate!$F:$F,MATCH($Q109,[1]Senate!$I:$I,0))</f>
        <v>1380</v>
      </c>
      <c r="U109">
        <f>INDEX([1]Senate!$G:$G,MATCH($Q109,[1]Senate!$I:$I,0))</f>
        <v>1518</v>
      </c>
      <c r="V109">
        <f>INDEX([1]Senate!$H:$H,MATCH($Q109,[1]Senate!$I:$I,0))</f>
        <v>0</v>
      </c>
      <c r="W109" t="b">
        <f t="shared" si="7"/>
        <v>1</v>
      </c>
      <c r="X109" t="b">
        <f t="shared" si="8"/>
        <v>1</v>
      </c>
      <c r="Y109" t="b">
        <f t="shared" si="9"/>
        <v>1</v>
      </c>
      <c r="Z109" t="b">
        <f t="shared" si="10"/>
        <v>1</v>
      </c>
      <c r="AA109" t="b">
        <f t="shared" si="11"/>
        <v>0</v>
      </c>
    </row>
    <row r="110" spans="1:27" x14ac:dyDescent="0.35">
      <c r="A110" t="s">
        <v>89</v>
      </c>
      <c r="B110" t="s">
        <v>18</v>
      </c>
      <c r="C110" t="s">
        <v>9</v>
      </c>
      <c r="D110" s="4">
        <v>3344</v>
      </c>
      <c r="F110" s="4">
        <v>1098</v>
      </c>
      <c r="G110" s="4">
        <v>7686</v>
      </c>
      <c r="H110" s="4">
        <v>5124</v>
      </c>
      <c r="Q110" t="str">
        <f t="shared" si="6"/>
        <v>GRIFFOJOSEPHPerDiem-Legislative Ovrngt</v>
      </c>
      <c r="R110">
        <f>INDEX([1]Senate!$D:$D,MATCH(Q110,[1]Senate!$I:$I,0))</f>
        <v>3344</v>
      </c>
      <c r="S110">
        <f>INDEX([1]Senate!$E:$E,MATCH($Q110,[1]Senate!$I:$I,0))</f>
        <v>0</v>
      </c>
      <c r="T110">
        <f>INDEX([1]Senate!$F:$F,MATCH($Q110,[1]Senate!$I:$I,0))</f>
        <v>1098</v>
      </c>
      <c r="U110">
        <f>INDEX([1]Senate!$G:$G,MATCH($Q110,[1]Senate!$I:$I,0))</f>
        <v>7686</v>
      </c>
      <c r="V110">
        <f>INDEX([1]Senate!$H:$H,MATCH($Q110,[1]Senate!$I:$I,0))</f>
        <v>0</v>
      </c>
      <c r="W110" t="b">
        <f t="shared" si="7"/>
        <v>1</v>
      </c>
      <c r="X110" t="b">
        <f t="shared" si="8"/>
        <v>1</v>
      </c>
      <c r="Y110" t="b">
        <f t="shared" si="9"/>
        <v>1</v>
      </c>
      <c r="Z110" t="b">
        <f t="shared" si="10"/>
        <v>1</v>
      </c>
      <c r="AA110" t="b">
        <f t="shared" si="11"/>
        <v>0</v>
      </c>
    </row>
    <row r="111" spans="1:27" x14ac:dyDescent="0.35">
      <c r="A111" t="s">
        <v>90</v>
      </c>
      <c r="B111" t="s">
        <v>7</v>
      </c>
      <c r="C111" t="s">
        <v>13</v>
      </c>
      <c r="G111" s="4">
        <v>532.79999999999995</v>
      </c>
      <c r="Q111" t="str">
        <f t="shared" si="6"/>
        <v>HARCKHAMPETERCommercial Air Travel</v>
      </c>
      <c r="R111">
        <f>INDEX([1]Senate!$D:$D,MATCH(Q111,[1]Senate!$I:$I,0))</f>
        <v>0</v>
      </c>
      <c r="S111">
        <f>INDEX([1]Senate!$E:$E,MATCH($Q111,[1]Senate!$I:$I,0))</f>
        <v>0</v>
      </c>
      <c r="T111">
        <f>INDEX([1]Senate!$F:$F,MATCH($Q111,[1]Senate!$I:$I,0))</f>
        <v>0</v>
      </c>
      <c r="U111">
        <f>INDEX([1]Senate!$G:$G,MATCH($Q111,[1]Senate!$I:$I,0))</f>
        <v>532.79999999999995</v>
      </c>
      <c r="V111">
        <f>INDEX([1]Senate!$H:$H,MATCH($Q111,[1]Senate!$I:$I,0))</f>
        <v>0</v>
      </c>
      <c r="W111" t="b">
        <f t="shared" si="7"/>
        <v>1</v>
      </c>
      <c r="X111" t="b">
        <f t="shared" si="8"/>
        <v>1</v>
      </c>
      <c r="Y111" t="b">
        <f t="shared" si="9"/>
        <v>1</v>
      </c>
      <c r="Z111" t="b">
        <f t="shared" si="10"/>
        <v>1</v>
      </c>
      <c r="AA111" t="b">
        <f t="shared" si="11"/>
        <v>1</v>
      </c>
    </row>
    <row r="112" spans="1:27" x14ac:dyDescent="0.35">
      <c r="A112" t="s">
        <v>90</v>
      </c>
      <c r="B112" t="s">
        <v>7</v>
      </c>
      <c r="C112" t="s">
        <v>8</v>
      </c>
      <c r="D112" s="4">
        <v>2078.06</v>
      </c>
      <c r="E112" s="4">
        <v>4540.17</v>
      </c>
      <c r="F112" s="4">
        <v>3849.79</v>
      </c>
      <c r="G112" s="4">
        <v>5537.19</v>
      </c>
      <c r="H112" s="4">
        <v>4118.2</v>
      </c>
      <c r="Q112" t="str">
        <f t="shared" si="6"/>
        <v>HARCKHAMPETERMileage - Automobile</v>
      </c>
      <c r="R112">
        <f>INDEX([1]Senate!$D:$D,MATCH(Q112,[1]Senate!$I:$I,0))</f>
        <v>2078.06</v>
      </c>
      <c r="S112">
        <f>INDEX([1]Senate!$E:$E,MATCH($Q112,[1]Senate!$I:$I,0))</f>
        <v>4540.17</v>
      </c>
      <c r="T112">
        <f>INDEX([1]Senate!$F:$F,MATCH($Q112,[1]Senate!$I:$I,0))</f>
        <v>3849.79</v>
      </c>
      <c r="U112">
        <f>INDEX([1]Senate!$G:$G,MATCH($Q112,[1]Senate!$I:$I,0))</f>
        <v>5537.19</v>
      </c>
      <c r="V112">
        <f>INDEX([1]Senate!$H:$H,MATCH($Q112,[1]Senate!$I:$I,0))</f>
        <v>2069.34</v>
      </c>
      <c r="W112" t="b">
        <f t="shared" si="7"/>
        <v>1</v>
      </c>
      <c r="X112" t="b">
        <f t="shared" si="8"/>
        <v>1</v>
      </c>
      <c r="Y112" t="b">
        <f t="shared" si="9"/>
        <v>1</v>
      </c>
      <c r="Z112" t="b">
        <f t="shared" si="10"/>
        <v>1</v>
      </c>
      <c r="AA112" t="b">
        <f t="shared" si="11"/>
        <v>0</v>
      </c>
    </row>
    <row r="113" spans="1:27" x14ac:dyDescent="0.35">
      <c r="A113" t="s">
        <v>90</v>
      </c>
      <c r="B113" t="s">
        <v>7</v>
      </c>
      <c r="C113" t="s">
        <v>60</v>
      </c>
      <c r="D113" s="4">
        <v>920</v>
      </c>
      <c r="E113" s="4">
        <v>1671</v>
      </c>
      <c r="F113" s="4">
        <v>1444</v>
      </c>
      <c r="G113" s="4">
        <v>1937</v>
      </c>
      <c r="H113" s="4">
        <v>1528</v>
      </c>
      <c r="Q113" t="str">
        <f t="shared" si="6"/>
        <v>HARCKHAMPETERPerDiem- Legislative Day</v>
      </c>
      <c r="R113">
        <f>INDEX([1]Senate!$D:$D,MATCH(Q113,[1]Senate!$I:$I,0))</f>
        <v>920</v>
      </c>
      <c r="S113">
        <f>INDEX([1]Senate!$E:$E,MATCH($Q113,[1]Senate!$I:$I,0))</f>
        <v>1671</v>
      </c>
      <c r="T113">
        <f>INDEX([1]Senate!$F:$F,MATCH($Q113,[1]Senate!$I:$I,0))</f>
        <v>1444</v>
      </c>
      <c r="U113">
        <f>INDEX([1]Senate!$G:$G,MATCH($Q113,[1]Senate!$I:$I,0))</f>
        <v>1937</v>
      </c>
      <c r="V113">
        <f>INDEX([1]Senate!$H:$H,MATCH($Q113,[1]Senate!$I:$I,0))</f>
        <v>700</v>
      </c>
      <c r="W113" t="b">
        <f t="shared" si="7"/>
        <v>1</v>
      </c>
      <c r="X113" t="b">
        <f t="shared" si="8"/>
        <v>1</v>
      </c>
      <c r="Y113" t="b">
        <f t="shared" si="9"/>
        <v>1</v>
      </c>
      <c r="Z113" t="b">
        <f t="shared" si="10"/>
        <v>1</v>
      </c>
      <c r="AA113" t="b">
        <f t="shared" si="11"/>
        <v>0</v>
      </c>
    </row>
    <row r="114" spans="1:27" x14ac:dyDescent="0.35">
      <c r="A114" t="s">
        <v>90</v>
      </c>
      <c r="B114" t="s">
        <v>7</v>
      </c>
      <c r="C114" t="s">
        <v>9</v>
      </c>
      <c r="D114" s="4">
        <v>7938</v>
      </c>
      <c r="E114" s="4">
        <v>13511</v>
      </c>
      <c r="F114" s="4">
        <v>11640</v>
      </c>
      <c r="G114" s="4">
        <v>14670</v>
      </c>
      <c r="H114" s="4">
        <v>12208</v>
      </c>
      <c r="Q114" t="str">
        <f t="shared" si="6"/>
        <v>HARCKHAMPETERPerDiem-Legislative Ovrngt</v>
      </c>
      <c r="R114">
        <f>INDEX([1]Senate!$D:$D,MATCH(Q114,[1]Senate!$I:$I,0))</f>
        <v>7938</v>
      </c>
      <c r="S114">
        <f>INDEX([1]Senate!$E:$E,MATCH($Q114,[1]Senate!$I:$I,0))</f>
        <v>13511</v>
      </c>
      <c r="T114">
        <f>INDEX([1]Senate!$F:$F,MATCH($Q114,[1]Senate!$I:$I,0))</f>
        <v>11640</v>
      </c>
      <c r="U114">
        <f>INDEX([1]Senate!$G:$G,MATCH($Q114,[1]Senate!$I:$I,0))</f>
        <v>14670</v>
      </c>
      <c r="V114">
        <f>INDEX([1]Senate!$H:$H,MATCH($Q114,[1]Senate!$I:$I,0))</f>
        <v>4705</v>
      </c>
      <c r="W114" t="b">
        <f t="shared" si="7"/>
        <v>1</v>
      </c>
      <c r="X114" t="b">
        <f t="shared" si="8"/>
        <v>1</v>
      </c>
      <c r="Y114" t="b">
        <f t="shared" si="9"/>
        <v>1</v>
      </c>
      <c r="Z114" t="b">
        <f t="shared" si="10"/>
        <v>1</v>
      </c>
      <c r="AA114" t="b">
        <f t="shared" si="11"/>
        <v>0</v>
      </c>
    </row>
    <row r="115" spans="1:27" x14ac:dyDescent="0.35">
      <c r="A115" t="s">
        <v>90</v>
      </c>
      <c r="B115" t="s">
        <v>7</v>
      </c>
      <c r="C115" t="s">
        <v>30</v>
      </c>
      <c r="G115" s="4">
        <v>161.1</v>
      </c>
      <c r="Q115" t="str">
        <f t="shared" si="6"/>
        <v>HARCKHAMPETERVehicle Rental</v>
      </c>
      <c r="R115">
        <f>INDEX([1]Senate!$D:$D,MATCH(Q115,[1]Senate!$I:$I,0))</f>
        <v>0</v>
      </c>
      <c r="S115">
        <f>INDEX([1]Senate!$E:$E,MATCH($Q115,[1]Senate!$I:$I,0))</f>
        <v>0</v>
      </c>
      <c r="T115">
        <f>INDEX([1]Senate!$F:$F,MATCH($Q115,[1]Senate!$I:$I,0))</f>
        <v>0</v>
      </c>
      <c r="U115">
        <f>INDEX([1]Senate!$G:$G,MATCH($Q115,[1]Senate!$I:$I,0))</f>
        <v>161.1</v>
      </c>
      <c r="V115">
        <f>INDEX([1]Senate!$H:$H,MATCH($Q115,[1]Senate!$I:$I,0))</f>
        <v>0</v>
      </c>
      <c r="W115" t="b">
        <f t="shared" si="7"/>
        <v>1</v>
      </c>
      <c r="X115" t="b">
        <f t="shared" si="8"/>
        <v>1</v>
      </c>
      <c r="Y115" t="b">
        <f t="shared" si="9"/>
        <v>1</v>
      </c>
      <c r="Z115" t="b">
        <f t="shared" si="10"/>
        <v>1</v>
      </c>
      <c r="AA115" t="b">
        <f t="shared" si="11"/>
        <v>1</v>
      </c>
    </row>
    <row r="116" spans="1:27" x14ac:dyDescent="0.35">
      <c r="A116" t="s">
        <v>91</v>
      </c>
      <c r="B116" t="s">
        <v>41</v>
      </c>
      <c r="C116" t="s">
        <v>13</v>
      </c>
      <c r="E116" s="4">
        <v>470.4</v>
      </c>
      <c r="G116" s="4">
        <v>483.3</v>
      </c>
      <c r="Q116" t="str">
        <f t="shared" si="6"/>
        <v>HELMINGPAMELACommercial Air Travel</v>
      </c>
      <c r="R116">
        <f>INDEX([1]Senate!$D:$D,MATCH(Q116,[1]Senate!$I:$I,0))</f>
        <v>0</v>
      </c>
      <c r="S116">
        <f>INDEX([1]Senate!$E:$E,MATCH($Q116,[1]Senate!$I:$I,0))</f>
        <v>470.4</v>
      </c>
      <c r="T116">
        <f>INDEX([1]Senate!$F:$F,MATCH($Q116,[1]Senate!$I:$I,0))</f>
        <v>0</v>
      </c>
      <c r="U116">
        <f>INDEX([1]Senate!$G:$G,MATCH($Q116,[1]Senate!$I:$I,0))</f>
        <v>483.3</v>
      </c>
      <c r="V116">
        <f>INDEX([1]Senate!$H:$H,MATCH($Q116,[1]Senate!$I:$I,0))</f>
        <v>0</v>
      </c>
      <c r="W116" t="b">
        <f t="shared" si="7"/>
        <v>1</v>
      </c>
      <c r="X116" t="b">
        <f t="shared" si="8"/>
        <v>1</v>
      </c>
      <c r="Y116" t="b">
        <f t="shared" si="9"/>
        <v>1</v>
      </c>
      <c r="Z116" t="b">
        <f t="shared" si="10"/>
        <v>1</v>
      </c>
      <c r="AA116" t="b">
        <f t="shared" si="11"/>
        <v>1</v>
      </c>
    </row>
    <row r="117" spans="1:27" x14ac:dyDescent="0.35">
      <c r="A117" t="s">
        <v>91</v>
      </c>
      <c r="B117" t="s">
        <v>41</v>
      </c>
      <c r="C117" t="s">
        <v>14</v>
      </c>
      <c r="E117" s="4">
        <v>650</v>
      </c>
      <c r="G117" s="4">
        <v>325</v>
      </c>
      <c r="Q117" t="str">
        <f t="shared" si="6"/>
        <v>HELMINGPAMELAConference/Trainings</v>
      </c>
      <c r="R117">
        <f>INDEX([1]Senate!$D:$D,MATCH(Q117,[1]Senate!$I:$I,0))</f>
        <v>0</v>
      </c>
      <c r="S117">
        <f>INDEX([1]Senate!$E:$E,MATCH($Q117,[1]Senate!$I:$I,0))</f>
        <v>650</v>
      </c>
      <c r="T117">
        <f>INDEX([1]Senate!$F:$F,MATCH($Q117,[1]Senate!$I:$I,0))</f>
        <v>0</v>
      </c>
      <c r="U117">
        <f>INDEX([1]Senate!$G:$G,MATCH($Q117,[1]Senate!$I:$I,0))</f>
        <v>325</v>
      </c>
      <c r="V117">
        <f>INDEX([1]Senate!$H:$H,MATCH($Q117,[1]Senate!$I:$I,0))</f>
        <v>0</v>
      </c>
      <c r="W117" t="b">
        <f t="shared" si="7"/>
        <v>1</v>
      </c>
      <c r="X117" t="b">
        <f t="shared" si="8"/>
        <v>1</v>
      </c>
      <c r="Y117" t="b">
        <f t="shared" si="9"/>
        <v>1</v>
      </c>
      <c r="Z117" t="b">
        <f t="shared" si="10"/>
        <v>1</v>
      </c>
      <c r="AA117" t="b">
        <f t="shared" si="11"/>
        <v>1</v>
      </c>
    </row>
    <row r="118" spans="1:27" x14ac:dyDescent="0.35">
      <c r="A118" t="s">
        <v>91</v>
      </c>
      <c r="B118" t="s">
        <v>41</v>
      </c>
      <c r="C118" t="s">
        <v>8</v>
      </c>
      <c r="D118" s="4">
        <v>3308.96</v>
      </c>
      <c r="E118" s="4">
        <v>5788.39</v>
      </c>
      <c r="F118" s="4">
        <v>4998.53</v>
      </c>
      <c r="G118" s="4">
        <v>5441.12</v>
      </c>
      <c r="H118" s="4">
        <v>5708.4</v>
      </c>
      <c r="Q118" t="str">
        <f t="shared" si="6"/>
        <v>HELMINGPAMELAMileage - Automobile</v>
      </c>
      <c r="R118">
        <f>INDEX([1]Senate!$D:$D,MATCH(Q118,[1]Senate!$I:$I,0))</f>
        <v>3308.96</v>
      </c>
      <c r="S118">
        <f>INDEX([1]Senate!$E:$E,MATCH($Q118,[1]Senate!$I:$I,0))</f>
        <v>5788.39</v>
      </c>
      <c r="T118">
        <f>INDEX([1]Senate!$F:$F,MATCH($Q118,[1]Senate!$I:$I,0))</f>
        <v>4998.53</v>
      </c>
      <c r="U118">
        <f>INDEX([1]Senate!$G:$G,MATCH($Q118,[1]Senate!$I:$I,0))</f>
        <v>5441.12</v>
      </c>
      <c r="V118">
        <f>INDEX([1]Senate!$H:$H,MATCH($Q118,[1]Senate!$I:$I,0))</f>
        <v>3139.62</v>
      </c>
      <c r="W118" t="b">
        <f t="shared" si="7"/>
        <v>1</v>
      </c>
      <c r="X118" t="b">
        <f t="shared" si="8"/>
        <v>1</v>
      </c>
      <c r="Y118" t="b">
        <f t="shared" si="9"/>
        <v>1</v>
      </c>
      <c r="Z118" t="b">
        <f t="shared" si="10"/>
        <v>1</v>
      </c>
      <c r="AA118" t="b">
        <f t="shared" si="11"/>
        <v>0</v>
      </c>
    </row>
    <row r="119" spans="1:27" x14ac:dyDescent="0.35">
      <c r="A119" t="s">
        <v>91</v>
      </c>
      <c r="B119" t="s">
        <v>41</v>
      </c>
      <c r="C119" t="s">
        <v>20</v>
      </c>
      <c r="E119" s="4">
        <v>354</v>
      </c>
      <c r="Q119" t="str">
        <f t="shared" si="6"/>
        <v>HELMINGPAMELAParking Fees</v>
      </c>
      <c r="R119">
        <f>INDEX([1]Senate!$D:$D,MATCH(Q119,[1]Senate!$I:$I,0))</f>
        <v>0</v>
      </c>
      <c r="S119">
        <f>INDEX([1]Senate!$E:$E,MATCH($Q119,[1]Senate!$I:$I,0))</f>
        <v>354</v>
      </c>
      <c r="T119">
        <f>INDEX([1]Senate!$F:$F,MATCH($Q119,[1]Senate!$I:$I,0))</f>
        <v>0</v>
      </c>
      <c r="U119">
        <f>INDEX([1]Senate!$G:$G,MATCH($Q119,[1]Senate!$I:$I,0))</f>
        <v>0</v>
      </c>
      <c r="V119">
        <f>INDEX([1]Senate!$H:$H,MATCH($Q119,[1]Senate!$I:$I,0))</f>
        <v>0</v>
      </c>
      <c r="W119" t="b">
        <f t="shared" si="7"/>
        <v>1</v>
      </c>
      <c r="X119" t="b">
        <f t="shared" si="8"/>
        <v>1</v>
      </c>
      <c r="Y119" t="b">
        <f t="shared" si="9"/>
        <v>1</v>
      </c>
      <c r="Z119" t="b">
        <f t="shared" si="10"/>
        <v>1</v>
      </c>
      <c r="AA119" t="b">
        <f t="shared" si="11"/>
        <v>1</v>
      </c>
    </row>
    <row r="120" spans="1:27" x14ac:dyDescent="0.35">
      <c r="A120" t="s">
        <v>91</v>
      </c>
      <c r="B120" t="s">
        <v>41</v>
      </c>
      <c r="C120" t="s">
        <v>60</v>
      </c>
      <c r="D120" s="4">
        <v>854</v>
      </c>
      <c r="E120" s="4">
        <v>1551</v>
      </c>
      <c r="F120" s="4">
        <v>1513</v>
      </c>
      <c r="G120" s="4">
        <v>1732.48</v>
      </c>
      <c r="H120" s="4">
        <v>1380</v>
      </c>
      <c r="Q120" t="str">
        <f t="shared" si="6"/>
        <v>HELMINGPAMELAPerDiem- Legislative Day</v>
      </c>
      <c r="R120">
        <f>INDEX([1]Senate!$D:$D,MATCH(Q120,[1]Senate!$I:$I,0))</f>
        <v>854</v>
      </c>
      <c r="S120">
        <f>INDEX([1]Senate!$E:$E,MATCH($Q120,[1]Senate!$I:$I,0))</f>
        <v>1551</v>
      </c>
      <c r="T120">
        <f>INDEX([1]Senate!$F:$F,MATCH($Q120,[1]Senate!$I:$I,0))</f>
        <v>1513</v>
      </c>
      <c r="U120">
        <f>INDEX([1]Senate!$G:$G,MATCH($Q120,[1]Senate!$I:$I,0))</f>
        <v>1732.48</v>
      </c>
      <c r="V120">
        <f>INDEX([1]Senate!$H:$H,MATCH($Q120,[1]Senate!$I:$I,0))</f>
        <v>759</v>
      </c>
      <c r="W120" t="b">
        <f t="shared" si="7"/>
        <v>1</v>
      </c>
      <c r="X120" t="b">
        <f t="shared" si="8"/>
        <v>1</v>
      </c>
      <c r="Y120" t="b">
        <f t="shared" si="9"/>
        <v>1</v>
      </c>
      <c r="Z120" t="b">
        <f t="shared" si="10"/>
        <v>1</v>
      </c>
      <c r="AA120" t="b">
        <f t="shared" si="11"/>
        <v>0</v>
      </c>
    </row>
    <row r="121" spans="1:27" x14ac:dyDescent="0.35">
      <c r="A121" t="s">
        <v>91</v>
      </c>
      <c r="B121" t="s">
        <v>41</v>
      </c>
      <c r="C121" t="s">
        <v>9</v>
      </c>
      <c r="D121" s="4">
        <v>6160</v>
      </c>
      <c r="E121" s="4">
        <v>10423</v>
      </c>
      <c r="F121" s="4">
        <v>10547</v>
      </c>
      <c r="G121" s="4">
        <v>13494</v>
      </c>
      <c r="H121" s="4">
        <v>12444</v>
      </c>
      <c r="Q121" t="str">
        <f t="shared" si="6"/>
        <v>HELMINGPAMELAPerDiem-Legislative Ovrngt</v>
      </c>
      <c r="R121">
        <f>INDEX([1]Senate!$D:$D,MATCH(Q121,[1]Senate!$I:$I,0))</f>
        <v>6160</v>
      </c>
      <c r="S121">
        <f>INDEX([1]Senate!$E:$E,MATCH($Q121,[1]Senate!$I:$I,0))</f>
        <v>10423</v>
      </c>
      <c r="T121">
        <f>INDEX([1]Senate!$F:$F,MATCH($Q121,[1]Senate!$I:$I,0))</f>
        <v>10547</v>
      </c>
      <c r="U121">
        <f>INDEX([1]Senate!$G:$G,MATCH($Q121,[1]Senate!$I:$I,0))</f>
        <v>13494</v>
      </c>
      <c r="V121">
        <f>INDEX([1]Senate!$H:$H,MATCH($Q121,[1]Senate!$I:$I,0))</f>
        <v>5673</v>
      </c>
      <c r="W121" t="b">
        <f t="shared" si="7"/>
        <v>1</v>
      </c>
      <c r="X121" t="b">
        <f t="shared" si="8"/>
        <v>1</v>
      </c>
      <c r="Y121" t="b">
        <f t="shared" si="9"/>
        <v>1</v>
      </c>
      <c r="Z121" t="b">
        <f t="shared" si="10"/>
        <v>1</v>
      </c>
      <c r="AA121" t="b">
        <f t="shared" si="11"/>
        <v>0</v>
      </c>
    </row>
    <row r="122" spans="1:27" x14ac:dyDescent="0.35">
      <c r="A122" t="s">
        <v>91</v>
      </c>
      <c r="B122" t="s">
        <v>41</v>
      </c>
      <c r="C122" t="s">
        <v>10</v>
      </c>
      <c r="D122" s="4">
        <v>220.13</v>
      </c>
      <c r="E122" s="4">
        <v>386.55</v>
      </c>
      <c r="F122" s="4">
        <v>301.32</v>
      </c>
      <c r="G122" s="4">
        <v>111.69</v>
      </c>
      <c r="H122" s="4">
        <v>268.77999999999997</v>
      </c>
      <c r="Q122" t="str">
        <f t="shared" si="6"/>
        <v>HELMINGPAMELATolls paid</v>
      </c>
      <c r="R122">
        <f>INDEX([1]Senate!$D:$D,MATCH(Q122,[1]Senate!$I:$I,0))</f>
        <v>220.13</v>
      </c>
      <c r="S122">
        <f>INDEX([1]Senate!$E:$E,MATCH($Q122,[1]Senate!$I:$I,0))</f>
        <v>386.55</v>
      </c>
      <c r="T122">
        <f>INDEX([1]Senate!$F:$F,MATCH($Q122,[1]Senate!$I:$I,0))</f>
        <v>301.32</v>
      </c>
      <c r="U122">
        <f>INDEX([1]Senate!$G:$G,MATCH($Q122,[1]Senate!$I:$I,0))</f>
        <v>111.69</v>
      </c>
      <c r="V122">
        <f>INDEX([1]Senate!$H:$H,MATCH($Q122,[1]Senate!$I:$I,0))</f>
        <v>137.16</v>
      </c>
      <c r="W122" t="b">
        <f t="shared" si="7"/>
        <v>1</v>
      </c>
      <c r="X122" t="b">
        <f t="shared" si="8"/>
        <v>1</v>
      </c>
      <c r="Y122" t="b">
        <f t="shared" si="9"/>
        <v>1</v>
      </c>
      <c r="Z122" t="b">
        <f t="shared" si="10"/>
        <v>1</v>
      </c>
      <c r="AA122" t="b">
        <f t="shared" si="11"/>
        <v>0</v>
      </c>
    </row>
    <row r="123" spans="1:27" x14ac:dyDescent="0.35">
      <c r="A123" t="s">
        <v>92</v>
      </c>
      <c r="B123" t="s">
        <v>93</v>
      </c>
      <c r="C123" t="s">
        <v>15</v>
      </c>
      <c r="G123" s="4">
        <v>37.950000000000003</v>
      </c>
      <c r="Q123" t="str">
        <f t="shared" si="6"/>
        <v>HOYLMAN-SIGALBRADMass Transit</v>
      </c>
      <c r="R123">
        <f>INDEX([1]Senate!$D:$D,MATCH(Q123,[1]Senate!$I:$I,0))</f>
        <v>0</v>
      </c>
      <c r="S123">
        <f>INDEX([1]Senate!$E:$E,MATCH($Q123,[1]Senate!$I:$I,0))</f>
        <v>0</v>
      </c>
      <c r="T123">
        <f>INDEX([1]Senate!$F:$F,MATCH($Q123,[1]Senate!$I:$I,0))</f>
        <v>0</v>
      </c>
      <c r="U123">
        <f>INDEX([1]Senate!$G:$G,MATCH($Q123,[1]Senate!$I:$I,0))</f>
        <v>37.950000000000003</v>
      </c>
      <c r="V123">
        <f>INDEX([1]Senate!$H:$H,MATCH($Q123,[1]Senate!$I:$I,0))</f>
        <v>0</v>
      </c>
      <c r="W123" t="b">
        <f t="shared" si="7"/>
        <v>1</v>
      </c>
      <c r="X123" t="b">
        <f t="shared" si="8"/>
        <v>1</v>
      </c>
      <c r="Y123" t="b">
        <f t="shared" si="9"/>
        <v>1</v>
      </c>
      <c r="Z123" t="b">
        <f t="shared" si="10"/>
        <v>1</v>
      </c>
      <c r="AA123" t="b">
        <f t="shared" si="11"/>
        <v>1</v>
      </c>
    </row>
    <row r="124" spans="1:27" x14ac:dyDescent="0.35">
      <c r="A124" t="s">
        <v>92</v>
      </c>
      <c r="B124" t="s">
        <v>93</v>
      </c>
      <c r="C124" t="s">
        <v>60</v>
      </c>
      <c r="D124" s="4">
        <v>793</v>
      </c>
      <c r="E124" s="4">
        <v>427</v>
      </c>
      <c r="F124" s="4">
        <v>1104</v>
      </c>
      <c r="G124" s="4">
        <v>1518</v>
      </c>
      <c r="H124" s="4">
        <v>1311</v>
      </c>
      <c r="Q124" t="str">
        <f t="shared" si="6"/>
        <v>HOYLMAN-SIGALBRADPerDiem- Legislative Day</v>
      </c>
      <c r="R124">
        <f>INDEX([1]Senate!$D:$D,MATCH(Q124,[1]Senate!$I:$I,0))</f>
        <v>793</v>
      </c>
      <c r="S124">
        <f>INDEX([1]Senate!$E:$E,MATCH($Q124,[1]Senate!$I:$I,0))</f>
        <v>427</v>
      </c>
      <c r="T124">
        <f>INDEX([1]Senate!$F:$F,MATCH($Q124,[1]Senate!$I:$I,0))</f>
        <v>1104</v>
      </c>
      <c r="U124">
        <f>INDEX([1]Senate!$G:$G,MATCH($Q124,[1]Senate!$I:$I,0))</f>
        <v>1518</v>
      </c>
      <c r="V124">
        <f>INDEX([1]Senate!$H:$H,MATCH($Q124,[1]Senate!$I:$I,0))</f>
        <v>759</v>
      </c>
      <c r="W124" t="b">
        <f t="shared" si="7"/>
        <v>1</v>
      </c>
      <c r="X124" t="b">
        <f t="shared" si="8"/>
        <v>1</v>
      </c>
      <c r="Y124" t="b">
        <f t="shared" si="9"/>
        <v>1</v>
      </c>
      <c r="Z124" t="b">
        <f t="shared" si="10"/>
        <v>1</v>
      </c>
      <c r="AA124" t="b">
        <f t="shared" si="11"/>
        <v>0</v>
      </c>
    </row>
    <row r="125" spans="1:27" x14ac:dyDescent="0.35">
      <c r="A125" t="s">
        <v>92</v>
      </c>
      <c r="B125" t="s">
        <v>93</v>
      </c>
      <c r="C125" t="s">
        <v>9</v>
      </c>
      <c r="D125" s="4">
        <v>5280</v>
      </c>
      <c r="E125" s="4">
        <v>1050</v>
      </c>
      <c r="F125" s="4">
        <v>5307</v>
      </c>
      <c r="G125" s="4">
        <v>7686</v>
      </c>
      <c r="H125" s="4">
        <v>6954</v>
      </c>
      <c r="Q125" t="str">
        <f t="shared" si="6"/>
        <v>HOYLMAN-SIGALBRADPerDiem-Legislative Ovrngt</v>
      </c>
      <c r="R125">
        <f>INDEX([1]Senate!$D:$D,MATCH(Q125,[1]Senate!$I:$I,0))</f>
        <v>5280</v>
      </c>
      <c r="S125">
        <f>INDEX([1]Senate!$E:$E,MATCH($Q125,[1]Senate!$I:$I,0))</f>
        <v>1050</v>
      </c>
      <c r="T125">
        <f>INDEX([1]Senate!$F:$F,MATCH($Q125,[1]Senate!$I:$I,0))</f>
        <v>5307</v>
      </c>
      <c r="U125">
        <f>INDEX([1]Senate!$G:$G,MATCH($Q125,[1]Senate!$I:$I,0))</f>
        <v>7686</v>
      </c>
      <c r="V125">
        <f>INDEX([1]Senate!$H:$H,MATCH($Q125,[1]Senate!$I:$I,0))</f>
        <v>3660</v>
      </c>
      <c r="W125" t="b">
        <f t="shared" si="7"/>
        <v>1</v>
      </c>
      <c r="X125" t="b">
        <f t="shared" si="8"/>
        <v>1</v>
      </c>
      <c r="Y125" t="b">
        <f t="shared" si="9"/>
        <v>1</v>
      </c>
      <c r="Z125" t="b">
        <f t="shared" si="10"/>
        <v>1</v>
      </c>
      <c r="AA125" t="b">
        <f t="shared" si="11"/>
        <v>0</v>
      </c>
    </row>
    <row r="126" spans="1:27" x14ac:dyDescent="0.35">
      <c r="A126" t="s">
        <v>92</v>
      </c>
      <c r="B126" t="s">
        <v>93</v>
      </c>
      <c r="C126" t="s">
        <v>16</v>
      </c>
      <c r="D126" s="4">
        <v>126.29</v>
      </c>
      <c r="E126" s="4">
        <v>87.83</v>
      </c>
      <c r="F126" s="4">
        <v>199.76</v>
      </c>
      <c r="G126" s="4">
        <v>68.2</v>
      </c>
      <c r="H126" s="4">
        <v>170.63</v>
      </c>
      <c r="Q126" t="str">
        <f t="shared" si="6"/>
        <v>HOYLMAN-SIGALBRADTaxi / Car Service</v>
      </c>
      <c r="R126">
        <f>INDEX([1]Senate!$D:$D,MATCH(Q126,[1]Senate!$I:$I,0))</f>
        <v>126.29</v>
      </c>
      <c r="S126">
        <f>INDEX([1]Senate!$E:$E,MATCH($Q126,[1]Senate!$I:$I,0))</f>
        <v>87.83</v>
      </c>
      <c r="T126">
        <f>INDEX([1]Senate!$F:$F,MATCH($Q126,[1]Senate!$I:$I,0))</f>
        <v>199.76</v>
      </c>
      <c r="U126">
        <f>INDEX([1]Senate!$G:$G,MATCH($Q126,[1]Senate!$I:$I,0))</f>
        <v>68.2</v>
      </c>
      <c r="V126">
        <f>INDEX([1]Senate!$H:$H,MATCH($Q126,[1]Senate!$I:$I,0))</f>
        <v>49.98</v>
      </c>
      <c r="W126" t="b">
        <f t="shared" si="7"/>
        <v>1</v>
      </c>
      <c r="X126" t="b">
        <f t="shared" si="8"/>
        <v>1</v>
      </c>
      <c r="Y126" t="b">
        <f t="shared" si="9"/>
        <v>1</v>
      </c>
      <c r="Z126" t="b">
        <f t="shared" si="10"/>
        <v>1</v>
      </c>
      <c r="AA126" t="b">
        <f t="shared" si="11"/>
        <v>0</v>
      </c>
    </row>
    <row r="127" spans="1:27" x14ac:dyDescent="0.35">
      <c r="A127" t="s">
        <v>92</v>
      </c>
      <c r="B127" t="s">
        <v>93</v>
      </c>
      <c r="C127" t="s">
        <v>17</v>
      </c>
      <c r="D127" s="4">
        <v>1303</v>
      </c>
      <c r="E127" s="4">
        <v>566</v>
      </c>
      <c r="F127" s="4">
        <v>1303</v>
      </c>
      <c r="G127" s="4">
        <v>3105</v>
      </c>
      <c r="H127" s="4">
        <v>2423</v>
      </c>
      <c r="Q127" t="str">
        <f t="shared" si="6"/>
        <v>HOYLMAN-SIGALBRADTrain Tickets</v>
      </c>
      <c r="R127">
        <f>INDEX([1]Senate!$D:$D,MATCH(Q127,[1]Senate!$I:$I,0))</f>
        <v>1303</v>
      </c>
      <c r="S127">
        <f>INDEX([1]Senate!$E:$E,MATCH($Q127,[1]Senate!$I:$I,0))</f>
        <v>566</v>
      </c>
      <c r="T127">
        <f>INDEX([1]Senate!$F:$F,MATCH($Q127,[1]Senate!$I:$I,0))</f>
        <v>1303</v>
      </c>
      <c r="U127">
        <f>INDEX([1]Senate!$G:$G,MATCH($Q127,[1]Senate!$I:$I,0))</f>
        <v>3105</v>
      </c>
      <c r="V127">
        <f>INDEX([1]Senate!$H:$H,MATCH($Q127,[1]Senate!$I:$I,0))</f>
        <v>1292</v>
      </c>
      <c r="W127" t="b">
        <f t="shared" si="7"/>
        <v>1</v>
      </c>
      <c r="X127" t="b">
        <f t="shared" si="8"/>
        <v>1</v>
      </c>
      <c r="Y127" t="b">
        <f t="shared" si="9"/>
        <v>1</v>
      </c>
      <c r="Z127" t="b">
        <f t="shared" si="10"/>
        <v>1</v>
      </c>
      <c r="AA127" t="b">
        <f t="shared" si="11"/>
        <v>0</v>
      </c>
    </row>
    <row r="128" spans="1:27" x14ac:dyDescent="0.35">
      <c r="A128" t="s">
        <v>42</v>
      </c>
      <c r="B128" t="s">
        <v>29</v>
      </c>
      <c r="C128" t="s">
        <v>8</v>
      </c>
      <c r="D128" s="4">
        <v>2113.15</v>
      </c>
      <c r="E128" s="4">
        <v>2806.41</v>
      </c>
      <c r="F128" s="4">
        <v>3726.1</v>
      </c>
      <c r="G128" s="4">
        <v>5065.16</v>
      </c>
      <c r="H128" s="4">
        <v>4600.99</v>
      </c>
      <c r="Q128" t="str">
        <f t="shared" si="6"/>
        <v>JACKSONROBERTMileage - Automobile</v>
      </c>
      <c r="R128">
        <f>INDEX([1]Senate!$D:$D,MATCH(Q128,[1]Senate!$I:$I,0))</f>
        <v>2113.15</v>
      </c>
      <c r="S128">
        <f>INDEX([1]Senate!$E:$E,MATCH($Q128,[1]Senate!$I:$I,0))</f>
        <v>2806.41</v>
      </c>
      <c r="T128">
        <f>INDEX([1]Senate!$F:$F,MATCH($Q128,[1]Senate!$I:$I,0))</f>
        <v>3726.1</v>
      </c>
      <c r="U128">
        <f>INDEX([1]Senate!$G:$G,MATCH($Q128,[1]Senate!$I:$I,0))</f>
        <v>5065.16</v>
      </c>
      <c r="V128">
        <f>INDEX([1]Senate!$H:$H,MATCH($Q128,[1]Senate!$I:$I,0))</f>
        <v>2924.65</v>
      </c>
      <c r="W128" t="b">
        <f t="shared" si="7"/>
        <v>1</v>
      </c>
      <c r="X128" t="b">
        <f t="shared" si="8"/>
        <v>1</v>
      </c>
      <c r="Y128" t="b">
        <f t="shared" si="9"/>
        <v>1</v>
      </c>
      <c r="Z128" t="b">
        <f t="shared" si="10"/>
        <v>1</v>
      </c>
      <c r="AA128" t="b">
        <f t="shared" si="11"/>
        <v>0</v>
      </c>
    </row>
    <row r="129" spans="1:27" x14ac:dyDescent="0.35">
      <c r="A129" t="s">
        <v>42</v>
      </c>
      <c r="B129" t="s">
        <v>29</v>
      </c>
      <c r="C129" t="s">
        <v>60</v>
      </c>
      <c r="D129" s="4">
        <v>854</v>
      </c>
      <c r="E129" s="4">
        <v>1098</v>
      </c>
      <c r="F129" s="4">
        <v>1579</v>
      </c>
      <c r="G129" s="4">
        <v>1942</v>
      </c>
      <c r="H129" s="4">
        <v>1725</v>
      </c>
      <c r="Q129" t="str">
        <f t="shared" si="6"/>
        <v>JACKSONROBERTPerDiem- Legislative Day</v>
      </c>
      <c r="R129">
        <f>INDEX([1]Senate!$D:$D,MATCH(Q129,[1]Senate!$I:$I,0))</f>
        <v>854</v>
      </c>
      <c r="S129">
        <f>INDEX([1]Senate!$E:$E,MATCH($Q129,[1]Senate!$I:$I,0))</f>
        <v>1098</v>
      </c>
      <c r="T129">
        <f>INDEX([1]Senate!$F:$F,MATCH($Q129,[1]Senate!$I:$I,0))</f>
        <v>1579</v>
      </c>
      <c r="U129">
        <f>INDEX([1]Senate!$G:$G,MATCH($Q129,[1]Senate!$I:$I,0))</f>
        <v>1942</v>
      </c>
      <c r="V129">
        <f>INDEX([1]Senate!$H:$H,MATCH($Q129,[1]Senate!$I:$I,0))</f>
        <v>1035</v>
      </c>
      <c r="W129" t="b">
        <f t="shared" si="7"/>
        <v>1</v>
      </c>
      <c r="X129" t="b">
        <f t="shared" si="8"/>
        <v>1</v>
      </c>
      <c r="Y129" t="b">
        <f t="shared" si="9"/>
        <v>1</v>
      </c>
      <c r="Z129" t="b">
        <f t="shared" si="10"/>
        <v>1</v>
      </c>
      <c r="AA129" t="b">
        <f t="shared" si="11"/>
        <v>0</v>
      </c>
    </row>
    <row r="130" spans="1:27" x14ac:dyDescent="0.35">
      <c r="A130" t="s">
        <v>42</v>
      </c>
      <c r="B130" t="s">
        <v>29</v>
      </c>
      <c r="C130" t="s">
        <v>9</v>
      </c>
      <c r="D130" s="4">
        <v>5280</v>
      </c>
      <c r="E130" s="4">
        <v>4900</v>
      </c>
      <c r="F130" s="4">
        <v>7686</v>
      </c>
      <c r="G130" s="4">
        <v>8360</v>
      </c>
      <c r="H130" s="4">
        <v>9516</v>
      </c>
      <c r="Q130" t="str">
        <f t="shared" si="6"/>
        <v>JACKSONROBERTPerDiem-Legislative Ovrngt</v>
      </c>
      <c r="R130">
        <f>INDEX([1]Senate!$D:$D,MATCH(Q130,[1]Senate!$I:$I,0))</f>
        <v>5280</v>
      </c>
      <c r="S130">
        <f>INDEX([1]Senate!$E:$E,MATCH($Q130,[1]Senate!$I:$I,0))</f>
        <v>4900</v>
      </c>
      <c r="T130">
        <f>INDEX([1]Senate!$F:$F,MATCH($Q130,[1]Senate!$I:$I,0))</f>
        <v>7686</v>
      </c>
      <c r="U130">
        <f>INDEX([1]Senate!$G:$G,MATCH($Q130,[1]Senate!$I:$I,0))</f>
        <v>8360</v>
      </c>
      <c r="V130">
        <f>INDEX([1]Senate!$H:$H,MATCH($Q130,[1]Senate!$I:$I,0))</f>
        <v>4758</v>
      </c>
      <c r="W130" t="b">
        <f t="shared" si="7"/>
        <v>1</v>
      </c>
      <c r="X130" t="b">
        <f t="shared" si="8"/>
        <v>1</v>
      </c>
      <c r="Y130" t="b">
        <f t="shared" si="9"/>
        <v>1</v>
      </c>
      <c r="Z130" t="b">
        <f t="shared" si="10"/>
        <v>1</v>
      </c>
      <c r="AA130" t="b">
        <f t="shared" si="11"/>
        <v>0</v>
      </c>
    </row>
    <row r="131" spans="1:27" x14ac:dyDescent="0.35">
      <c r="A131" t="s">
        <v>42</v>
      </c>
      <c r="B131" t="s">
        <v>29</v>
      </c>
      <c r="C131" t="s">
        <v>10</v>
      </c>
      <c r="D131" s="4">
        <v>252.51</v>
      </c>
      <c r="E131" s="4">
        <v>375.86</v>
      </c>
      <c r="F131" s="4">
        <v>479.54</v>
      </c>
      <c r="G131" s="4">
        <v>629.44000000000005</v>
      </c>
      <c r="H131" s="4">
        <v>591.19000000000005</v>
      </c>
      <c r="Q131" t="str">
        <f t="shared" si="6"/>
        <v>JACKSONROBERTTolls paid</v>
      </c>
      <c r="R131">
        <f>INDEX([1]Senate!$D:$D,MATCH(Q131,[1]Senate!$I:$I,0))</f>
        <v>252.51</v>
      </c>
      <c r="S131">
        <f>INDEX([1]Senate!$E:$E,MATCH($Q131,[1]Senate!$I:$I,0))</f>
        <v>375.86</v>
      </c>
      <c r="T131">
        <f>INDEX([1]Senate!$F:$F,MATCH($Q131,[1]Senate!$I:$I,0))</f>
        <v>479.54</v>
      </c>
      <c r="U131">
        <f>INDEX([1]Senate!$G:$G,MATCH($Q131,[1]Senate!$I:$I,0))</f>
        <v>629.44000000000005</v>
      </c>
      <c r="V131">
        <f>INDEX([1]Senate!$H:$H,MATCH($Q131,[1]Senate!$I:$I,0))</f>
        <v>362.63</v>
      </c>
      <c r="W131" t="b">
        <f t="shared" si="7"/>
        <v>1</v>
      </c>
      <c r="X131" t="b">
        <f t="shared" si="8"/>
        <v>1</v>
      </c>
      <c r="Y131" t="b">
        <f t="shared" si="9"/>
        <v>1</v>
      </c>
      <c r="Z131" t="b">
        <f t="shared" si="10"/>
        <v>1</v>
      </c>
      <c r="AA131" t="b">
        <f t="shared" si="11"/>
        <v>0</v>
      </c>
    </row>
    <row r="132" spans="1:27" x14ac:dyDescent="0.35">
      <c r="A132" t="s">
        <v>94</v>
      </c>
      <c r="B132" t="s">
        <v>26</v>
      </c>
      <c r="C132" t="s">
        <v>8</v>
      </c>
      <c r="D132" s="4">
        <v>4320.55</v>
      </c>
      <c r="Q132" t="str">
        <f t="shared" si="6"/>
        <v>JACOBSCHRISTOPHERMileage - Automobile</v>
      </c>
      <c r="R132">
        <f>INDEX([1]Senate!$D:$D,MATCH(Q132,[1]Senate!$I:$I,0))</f>
        <v>4320.55</v>
      </c>
      <c r="S132">
        <f>INDEX([1]Senate!$E:$E,MATCH($Q132,[1]Senate!$I:$I,0))</f>
        <v>0</v>
      </c>
      <c r="T132">
        <f>INDEX([1]Senate!$F:$F,MATCH($Q132,[1]Senate!$I:$I,0))</f>
        <v>0</v>
      </c>
      <c r="U132">
        <f>INDEX([1]Senate!$G:$G,MATCH($Q132,[1]Senate!$I:$I,0))</f>
        <v>0</v>
      </c>
      <c r="V132">
        <f>INDEX([1]Senate!$H:$H,MATCH($Q132,[1]Senate!$I:$I,0))</f>
        <v>0</v>
      </c>
      <c r="W132" t="b">
        <f t="shared" si="7"/>
        <v>1</v>
      </c>
      <c r="X132" t="b">
        <f t="shared" si="8"/>
        <v>1</v>
      </c>
      <c r="Y132" t="b">
        <f t="shared" si="9"/>
        <v>1</v>
      </c>
      <c r="Z132" t="b">
        <f t="shared" si="10"/>
        <v>1</v>
      </c>
      <c r="AA132" t="b">
        <f t="shared" si="11"/>
        <v>1</v>
      </c>
    </row>
    <row r="133" spans="1:27" x14ac:dyDescent="0.35">
      <c r="A133" t="s">
        <v>94</v>
      </c>
      <c r="B133" t="s">
        <v>26</v>
      </c>
      <c r="C133" t="s">
        <v>60</v>
      </c>
      <c r="D133" s="4">
        <v>793</v>
      </c>
      <c r="Q133" t="str">
        <f t="shared" si="6"/>
        <v>JACOBSCHRISTOPHERPerDiem- Legislative Day</v>
      </c>
      <c r="R133">
        <f>INDEX([1]Senate!$D:$D,MATCH(Q133,[1]Senate!$I:$I,0))</f>
        <v>793</v>
      </c>
      <c r="S133">
        <f>INDEX([1]Senate!$E:$E,MATCH($Q133,[1]Senate!$I:$I,0))</f>
        <v>0</v>
      </c>
      <c r="T133">
        <f>INDEX([1]Senate!$F:$F,MATCH($Q133,[1]Senate!$I:$I,0))</f>
        <v>0</v>
      </c>
      <c r="U133">
        <f>INDEX([1]Senate!$G:$G,MATCH($Q133,[1]Senate!$I:$I,0))</f>
        <v>0</v>
      </c>
      <c r="V133">
        <f>INDEX([1]Senate!$H:$H,MATCH($Q133,[1]Senate!$I:$I,0))</f>
        <v>0</v>
      </c>
      <c r="W133" t="b">
        <f t="shared" si="7"/>
        <v>1</v>
      </c>
      <c r="X133" t="b">
        <f t="shared" si="8"/>
        <v>1</v>
      </c>
      <c r="Y133" t="b">
        <f t="shared" si="9"/>
        <v>1</v>
      </c>
      <c r="Z133" t="b">
        <f t="shared" si="10"/>
        <v>1</v>
      </c>
      <c r="AA133" t="b">
        <f t="shared" si="11"/>
        <v>1</v>
      </c>
    </row>
    <row r="134" spans="1:27" x14ac:dyDescent="0.35">
      <c r="A134" t="s">
        <v>94</v>
      </c>
      <c r="B134" t="s">
        <v>26</v>
      </c>
      <c r="C134" t="s">
        <v>9</v>
      </c>
      <c r="D134" s="4">
        <v>3520</v>
      </c>
      <c r="Q134" t="str">
        <f t="shared" ref="Q134:Q197" si="12">A134&amp;B134&amp;C134</f>
        <v>JACOBSCHRISTOPHERPerDiem-Legislative Ovrngt</v>
      </c>
      <c r="R134">
        <f>INDEX([1]Senate!$D:$D,MATCH(Q134,[1]Senate!$I:$I,0))</f>
        <v>3520</v>
      </c>
      <c r="S134">
        <f>INDEX([1]Senate!$E:$E,MATCH($Q134,[1]Senate!$I:$I,0))</f>
        <v>0</v>
      </c>
      <c r="T134">
        <f>INDEX([1]Senate!$F:$F,MATCH($Q134,[1]Senate!$I:$I,0))</f>
        <v>0</v>
      </c>
      <c r="U134">
        <f>INDEX([1]Senate!$G:$G,MATCH($Q134,[1]Senate!$I:$I,0))</f>
        <v>0</v>
      </c>
      <c r="V134">
        <f>INDEX([1]Senate!$H:$H,MATCH($Q134,[1]Senate!$I:$I,0))</f>
        <v>0</v>
      </c>
      <c r="W134" t="b">
        <f t="shared" ref="W134:W197" si="13">D134=R134</f>
        <v>1</v>
      </c>
      <c r="X134" t="b">
        <f t="shared" ref="X134:X197" si="14">E134=S134</f>
        <v>1</v>
      </c>
      <c r="Y134" t="b">
        <f t="shared" ref="Y134:Y197" si="15">F134=T134</f>
        <v>1</v>
      </c>
      <c r="Z134" t="b">
        <f t="shared" ref="Z134:Z197" si="16">G134=U134</f>
        <v>1</v>
      </c>
      <c r="AA134" t="b">
        <f t="shared" ref="AA134:AA197" si="17">H134=V134</f>
        <v>1</v>
      </c>
    </row>
    <row r="135" spans="1:27" x14ac:dyDescent="0.35">
      <c r="A135" t="s">
        <v>94</v>
      </c>
      <c r="B135" t="s">
        <v>26</v>
      </c>
      <c r="C135" t="s">
        <v>10</v>
      </c>
      <c r="D135" s="4">
        <v>273.51</v>
      </c>
      <c r="Q135" t="str">
        <f t="shared" si="12"/>
        <v>JACOBSCHRISTOPHERTolls paid</v>
      </c>
      <c r="R135">
        <f>INDEX([1]Senate!$D:$D,MATCH(Q135,[1]Senate!$I:$I,0))</f>
        <v>273.51</v>
      </c>
      <c r="S135">
        <f>INDEX([1]Senate!$E:$E,MATCH($Q135,[1]Senate!$I:$I,0))</f>
        <v>0</v>
      </c>
      <c r="T135">
        <f>INDEX([1]Senate!$F:$F,MATCH($Q135,[1]Senate!$I:$I,0))</f>
        <v>0</v>
      </c>
      <c r="U135">
        <f>INDEX([1]Senate!$G:$G,MATCH($Q135,[1]Senate!$I:$I,0))</f>
        <v>0</v>
      </c>
      <c r="V135">
        <f>INDEX([1]Senate!$H:$H,MATCH($Q135,[1]Senate!$I:$I,0))</f>
        <v>0</v>
      </c>
      <c r="W135" t="b">
        <f t="shared" si="13"/>
        <v>1</v>
      </c>
      <c r="X135" t="b">
        <f t="shared" si="14"/>
        <v>1</v>
      </c>
      <c r="Y135" t="b">
        <f t="shared" si="15"/>
        <v>1</v>
      </c>
      <c r="Z135" t="b">
        <f t="shared" si="16"/>
        <v>1</v>
      </c>
      <c r="AA135" t="b">
        <f t="shared" si="17"/>
        <v>1</v>
      </c>
    </row>
    <row r="136" spans="1:27" x14ac:dyDescent="0.35">
      <c r="A136" t="s">
        <v>95</v>
      </c>
      <c r="B136" t="s">
        <v>96</v>
      </c>
      <c r="C136" t="s">
        <v>8</v>
      </c>
      <c r="E136" s="4">
        <v>183.68</v>
      </c>
      <c r="Q136" t="str">
        <f t="shared" si="12"/>
        <v>JORDANDAPHNEMileage - Automobile</v>
      </c>
      <c r="R136">
        <f>INDEX([1]Senate!$D:$D,MATCH(Q136,[1]Senate!$I:$I,0))</f>
        <v>0</v>
      </c>
      <c r="S136">
        <f>INDEX([1]Senate!$E:$E,MATCH($Q136,[1]Senate!$I:$I,0))</f>
        <v>183.68</v>
      </c>
      <c r="T136">
        <f>INDEX([1]Senate!$F:$F,MATCH($Q136,[1]Senate!$I:$I,0))</f>
        <v>0</v>
      </c>
      <c r="U136">
        <f>INDEX([1]Senate!$G:$G,MATCH($Q136,[1]Senate!$I:$I,0))</f>
        <v>0</v>
      </c>
      <c r="V136">
        <f>INDEX([1]Senate!$H:$H,MATCH($Q136,[1]Senate!$I:$I,0))</f>
        <v>0</v>
      </c>
      <c r="W136" t="b">
        <f t="shared" si="13"/>
        <v>1</v>
      </c>
      <c r="X136" t="b">
        <f t="shared" si="14"/>
        <v>1</v>
      </c>
      <c r="Y136" t="b">
        <f t="shared" si="15"/>
        <v>1</v>
      </c>
      <c r="Z136" t="b">
        <f t="shared" si="16"/>
        <v>1</v>
      </c>
      <c r="AA136" t="b">
        <f t="shared" si="17"/>
        <v>1</v>
      </c>
    </row>
    <row r="137" spans="1:27" x14ac:dyDescent="0.35">
      <c r="A137" t="s">
        <v>97</v>
      </c>
      <c r="B137" t="s">
        <v>98</v>
      </c>
      <c r="C137" t="s">
        <v>8</v>
      </c>
      <c r="D137" s="4">
        <v>3349.95</v>
      </c>
      <c r="E137" s="4">
        <v>2119.04</v>
      </c>
      <c r="F137" s="4">
        <v>1811.16</v>
      </c>
      <c r="Q137" t="str">
        <f t="shared" si="12"/>
        <v>KAMINSKYTODDMileage - Automobile</v>
      </c>
      <c r="R137">
        <f>INDEX([1]Senate!$D:$D,MATCH(Q137,[1]Senate!$I:$I,0))</f>
        <v>3349.95</v>
      </c>
      <c r="S137">
        <f>INDEX([1]Senate!$E:$E,MATCH($Q137,[1]Senate!$I:$I,0))</f>
        <v>2119.04</v>
      </c>
      <c r="T137">
        <f>INDEX([1]Senate!$F:$F,MATCH($Q137,[1]Senate!$I:$I,0))</f>
        <v>1811.16</v>
      </c>
      <c r="U137">
        <f>INDEX([1]Senate!$G:$G,MATCH($Q137,[1]Senate!$I:$I,0))</f>
        <v>0</v>
      </c>
      <c r="V137">
        <f>INDEX([1]Senate!$H:$H,MATCH($Q137,[1]Senate!$I:$I,0))</f>
        <v>0</v>
      </c>
      <c r="W137" t="b">
        <f t="shared" si="13"/>
        <v>1</v>
      </c>
      <c r="X137" t="b">
        <f t="shared" si="14"/>
        <v>1</v>
      </c>
      <c r="Y137" t="b">
        <f t="shared" si="15"/>
        <v>1</v>
      </c>
      <c r="Z137" t="b">
        <f t="shared" si="16"/>
        <v>1</v>
      </c>
      <c r="AA137" t="b">
        <f t="shared" si="17"/>
        <v>1</v>
      </c>
    </row>
    <row r="138" spans="1:27" x14ac:dyDescent="0.35">
      <c r="A138" t="s">
        <v>97</v>
      </c>
      <c r="B138" t="s">
        <v>98</v>
      </c>
      <c r="C138" t="s">
        <v>20</v>
      </c>
      <c r="D138" s="4">
        <v>112</v>
      </c>
      <c r="Q138" t="str">
        <f t="shared" si="12"/>
        <v>KAMINSKYTODDParking Fees</v>
      </c>
      <c r="R138">
        <f>INDEX([1]Senate!$D:$D,MATCH(Q138,[1]Senate!$I:$I,0))</f>
        <v>112</v>
      </c>
      <c r="S138">
        <f>INDEX([1]Senate!$E:$E,MATCH($Q138,[1]Senate!$I:$I,0))</f>
        <v>0</v>
      </c>
      <c r="T138">
        <f>INDEX([1]Senate!$F:$F,MATCH($Q138,[1]Senate!$I:$I,0))</f>
        <v>0</v>
      </c>
      <c r="U138">
        <f>INDEX([1]Senate!$G:$G,MATCH($Q138,[1]Senate!$I:$I,0))</f>
        <v>0</v>
      </c>
      <c r="V138">
        <f>INDEX([1]Senate!$H:$H,MATCH($Q138,[1]Senate!$I:$I,0))</f>
        <v>0</v>
      </c>
      <c r="W138" t="b">
        <f t="shared" si="13"/>
        <v>1</v>
      </c>
      <c r="X138" t="b">
        <f t="shared" si="14"/>
        <v>1</v>
      </c>
      <c r="Y138" t="b">
        <f t="shared" si="15"/>
        <v>1</v>
      </c>
      <c r="Z138" t="b">
        <f t="shared" si="16"/>
        <v>1</v>
      </c>
      <c r="AA138" t="b">
        <f t="shared" si="17"/>
        <v>1</v>
      </c>
    </row>
    <row r="139" spans="1:27" x14ac:dyDescent="0.35">
      <c r="A139" t="s">
        <v>97</v>
      </c>
      <c r="B139" t="s">
        <v>98</v>
      </c>
      <c r="C139" t="s">
        <v>60</v>
      </c>
      <c r="D139" s="4">
        <v>772</v>
      </c>
      <c r="E139" s="4">
        <v>679</v>
      </c>
      <c r="F139" s="4">
        <v>621</v>
      </c>
      <c r="Q139" t="str">
        <f t="shared" si="12"/>
        <v>KAMINSKYTODDPerDiem- Legislative Day</v>
      </c>
      <c r="R139">
        <f>INDEX([1]Senate!$D:$D,MATCH(Q139,[1]Senate!$I:$I,0))</f>
        <v>772</v>
      </c>
      <c r="S139">
        <f>INDEX([1]Senate!$E:$E,MATCH($Q139,[1]Senate!$I:$I,0))</f>
        <v>679</v>
      </c>
      <c r="T139">
        <f>INDEX([1]Senate!$F:$F,MATCH($Q139,[1]Senate!$I:$I,0))</f>
        <v>621</v>
      </c>
      <c r="U139">
        <f>INDEX([1]Senate!$G:$G,MATCH($Q139,[1]Senate!$I:$I,0))</f>
        <v>0</v>
      </c>
      <c r="V139">
        <f>INDEX([1]Senate!$H:$H,MATCH($Q139,[1]Senate!$I:$I,0))</f>
        <v>0</v>
      </c>
      <c r="W139" t="b">
        <f t="shared" si="13"/>
        <v>1</v>
      </c>
      <c r="X139" t="b">
        <f t="shared" si="14"/>
        <v>1</v>
      </c>
      <c r="Y139" t="b">
        <f t="shared" si="15"/>
        <v>1</v>
      </c>
      <c r="Z139" t="b">
        <f t="shared" si="16"/>
        <v>1</v>
      </c>
      <c r="AA139" t="b">
        <f t="shared" si="17"/>
        <v>1</v>
      </c>
    </row>
    <row r="140" spans="1:27" x14ac:dyDescent="0.35">
      <c r="A140" t="s">
        <v>97</v>
      </c>
      <c r="B140" t="s">
        <v>98</v>
      </c>
      <c r="C140" t="s">
        <v>9</v>
      </c>
      <c r="D140" s="4">
        <v>5248.71</v>
      </c>
      <c r="E140" s="4">
        <v>1225</v>
      </c>
      <c r="F140" s="4">
        <v>2562</v>
      </c>
      <c r="Q140" t="str">
        <f t="shared" si="12"/>
        <v>KAMINSKYTODDPerDiem-Legislative Ovrngt</v>
      </c>
      <c r="R140">
        <f>INDEX([1]Senate!$D:$D,MATCH(Q140,[1]Senate!$I:$I,0))</f>
        <v>5248.71</v>
      </c>
      <c r="S140">
        <f>INDEX([1]Senate!$E:$E,MATCH($Q140,[1]Senate!$I:$I,0))</f>
        <v>1225</v>
      </c>
      <c r="T140">
        <f>INDEX([1]Senate!$F:$F,MATCH($Q140,[1]Senate!$I:$I,0))</f>
        <v>2562</v>
      </c>
      <c r="U140">
        <f>INDEX([1]Senate!$G:$G,MATCH($Q140,[1]Senate!$I:$I,0))</f>
        <v>0</v>
      </c>
      <c r="V140">
        <f>INDEX([1]Senate!$H:$H,MATCH($Q140,[1]Senate!$I:$I,0))</f>
        <v>0</v>
      </c>
      <c r="W140" t="b">
        <f t="shared" si="13"/>
        <v>1</v>
      </c>
      <c r="X140" t="b">
        <f t="shared" si="14"/>
        <v>1</v>
      </c>
      <c r="Y140" t="b">
        <f t="shared" si="15"/>
        <v>1</v>
      </c>
      <c r="Z140" t="b">
        <f t="shared" si="16"/>
        <v>1</v>
      </c>
      <c r="AA140" t="b">
        <f t="shared" si="17"/>
        <v>1</v>
      </c>
    </row>
    <row r="141" spans="1:27" x14ac:dyDescent="0.35">
      <c r="A141" t="s">
        <v>97</v>
      </c>
      <c r="B141" t="s">
        <v>98</v>
      </c>
      <c r="C141" t="s">
        <v>10</v>
      </c>
      <c r="D141" s="4">
        <v>459.74</v>
      </c>
      <c r="E141" s="4">
        <v>299.3</v>
      </c>
      <c r="F141" s="4">
        <v>251.79</v>
      </c>
      <c r="Q141" t="str">
        <f t="shared" si="12"/>
        <v>KAMINSKYTODDTolls paid</v>
      </c>
      <c r="R141">
        <f>INDEX([1]Senate!$D:$D,MATCH(Q141,[1]Senate!$I:$I,0))</f>
        <v>459.74</v>
      </c>
      <c r="S141">
        <f>INDEX([1]Senate!$E:$E,MATCH($Q141,[1]Senate!$I:$I,0))</f>
        <v>299.3</v>
      </c>
      <c r="T141">
        <f>INDEX([1]Senate!$F:$F,MATCH($Q141,[1]Senate!$I:$I,0))</f>
        <v>251.79</v>
      </c>
      <c r="U141">
        <f>INDEX([1]Senate!$G:$G,MATCH($Q141,[1]Senate!$I:$I,0))</f>
        <v>0</v>
      </c>
      <c r="V141">
        <f>INDEX([1]Senate!$H:$H,MATCH($Q141,[1]Senate!$I:$I,0))</f>
        <v>0</v>
      </c>
      <c r="W141" t="b">
        <f t="shared" si="13"/>
        <v>1</v>
      </c>
      <c r="X141" t="b">
        <f t="shared" si="14"/>
        <v>1</v>
      </c>
      <c r="Y141" t="b">
        <f t="shared" si="15"/>
        <v>1</v>
      </c>
      <c r="Z141" t="b">
        <f t="shared" si="16"/>
        <v>1</v>
      </c>
      <c r="AA141" t="b">
        <f t="shared" si="17"/>
        <v>1</v>
      </c>
    </row>
    <row r="142" spans="1:27" x14ac:dyDescent="0.35">
      <c r="A142" t="s">
        <v>99</v>
      </c>
      <c r="B142" t="s">
        <v>44</v>
      </c>
      <c r="C142" t="s">
        <v>8</v>
      </c>
      <c r="D142" s="4">
        <v>3629.02</v>
      </c>
      <c r="E142" s="4">
        <v>1673.28</v>
      </c>
      <c r="F142" s="4">
        <v>3560</v>
      </c>
      <c r="Q142" t="str">
        <f t="shared" si="12"/>
        <v>KAPLANANNAMileage - Automobile</v>
      </c>
      <c r="R142">
        <f>INDEX([1]Senate!$D:$D,MATCH(Q142,[1]Senate!$I:$I,0))</f>
        <v>3629.02</v>
      </c>
      <c r="S142">
        <f>INDEX([1]Senate!$E:$E,MATCH($Q142,[1]Senate!$I:$I,0))</f>
        <v>1673.28</v>
      </c>
      <c r="T142">
        <f>INDEX([1]Senate!$F:$F,MATCH($Q142,[1]Senate!$I:$I,0))</f>
        <v>3560</v>
      </c>
      <c r="U142">
        <f>INDEX([1]Senate!$G:$G,MATCH($Q142,[1]Senate!$I:$I,0))</f>
        <v>0</v>
      </c>
      <c r="V142">
        <f>INDEX([1]Senate!$H:$H,MATCH($Q142,[1]Senate!$I:$I,0))</f>
        <v>0</v>
      </c>
      <c r="W142" t="b">
        <f t="shared" si="13"/>
        <v>1</v>
      </c>
      <c r="X142" t="b">
        <f t="shared" si="14"/>
        <v>1</v>
      </c>
      <c r="Y142" t="b">
        <f t="shared" si="15"/>
        <v>1</v>
      </c>
      <c r="Z142" t="b">
        <f t="shared" si="16"/>
        <v>1</v>
      </c>
      <c r="AA142" t="b">
        <f t="shared" si="17"/>
        <v>1</v>
      </c>
    </row>
    <row r="143" spans="1:27" x14ac:dyDescent="0.35">
      <c r="A143" t="s">
        <v>99</v>
      </c>
      <c r="B143" t="s">
        <v>44</v>
      </c>
      <c r="C143" t="s">
        <v>60</v>
      </c>
      <c r="D143" s="4">
        <v>1092</v>
      </c>
      <c r="E143" s="4">
        <v>549</v>
      </c>
      <c r="F143" s="4">
        <v>1295</v>
      </c>
      <c r="Q143" t="str">
        <f t="shared" si="12"/>
        <v>KAPLANANNAPerDiem- Legislative Day</v>
      </c>
      <c r="R143">
        <f>INDEX([1]Senate!$D:$D,MATCH(Q143,[1]Senate!$I:$I,0))</f>
        <v>1092</v>
      </c>
      <c r="S143">
        <f>INDEX([1]Senate!$E:$E,MATCH($Q143,[1]Senate!$I:$I,0))</f>
        <v>549</v>
      </c>
      <c r="T143">
        <f>INDEX([1]Senate!$F:$F,MATCH($Q143,[1]Senate!$I:$I,0))</f>
        <v>1295</v>
      </c>
      <c r="U143">
        <f>INDEX([1]Senate!$G:$G,MATCH($Q143,[1]Senate!$I:$I,0))</f>
        <v>0</v>
      </c>
      <c r="V143">
        <f>INDEX([1]Senate!$H:$H,MATCH($Q143,[1]Senate!$I:$I,0))</f>
        <v>0</v>
      </c>
      <c r="W143" t="b">
        <f t="shared" si="13"/>
        <v>1</v>
      </c>
      <c r="X143" t="b">
        <f t="shared" si="14"/>
        <v>1</v>
      </c>
      <c r="Y143" t="b">
        <f t="shared" si="15"/>
        <v>1</v>
      </c>
      <c r="Z143" t="b">
        <f t="shared" si="16"/>
        <v>1</v>
      </c>
      <c r="AA143" t="b">
        <f t="shared" si="17"/>
        <v>1</v>
      </c>
    </row>
    <row r="144" spans="1:27" x14ac:dyDescent="0.35">
      <c r="A144" t="s">
        <v>99</v>
      </c>
      <c r="B144" t="s">
        <v>44</v>
      </c>
      <c r="C144" t="s">
        <v>9</v>
      </c>
      <c r="D144" s="4">
        <v>7282</v>
      </c>
      <c r="E144" s="4">
        <v>1925</v>
      </c>
      <c r="F144" s="4">
        <v>6747</v>
      </c>
      <c r="Q144" t="str">
        <f t="shared" si="12"/>
        <v>KAPLANANNAPerDiem-Legislative Ovrngt</v>
      </c>
      <c r="R144">
        <f>INDEX([1]Senate!$D:$D,MATCH(Q144,[1]Senate!$I:$I,0))</f>
        <v>7282</v>
      </c>
      <c r="S144">
        <f>INDEX([1]Senate!$E:$E,MATCH($Q144,[1]Senate!$I:$I,0))</f>
        <v>1925</v>
      </c>
      <c r="T144">
        <f>INDEX([1]Senate!$F:$F,MATCH($Q144,[1]Senate!$I:$I,0))</f>
        <v>6747</v>
      </c>
      <c r="U144">
        <f>INDEX([1]Senate!$G:$G,MATCH($Q144,[1]Senate!$I:$I,0))</f>
        <v>0</v>
      </c>
      <c r="V144">
        <f>INDEX([1]Senate!$H:$H,MATCH($Q144,[1]Senate!$I:$I,0))</f>
        <v>0</v>
      </c>
      <c r="W144" t="b">
        <f t="shared" si="13"/>
        <v>1</v>
      </c>
      <c r="X144" t="b">
        <f t="shared" si="14"/>
        <v>1</v>
      </c>
      <c r="Y144" t="b">
        <f t="shared" si="15"/>
        <v>1</v>
      </c>
      <c r="Z144" t="b">
        <f t="shared" si="16"/>
        <v>1</v>
      </c>
      <c r="AA144" t="b">
        <f t="shared" si="17"/>
        <v>1</v>
      </c>
    </row>
    <row r="145" spans="1:27" x14ac:dyDescent="0.35">
      <c r="A145" t="s">
        <v>99</v>
      </c>
      <c r="B145" t="s">
        <v>44</v>
      </c>
      <c r="C145" t="s">
        <v>10</v>
      </c>
      <c r="D145" s="4">
        <v>513.20000000000005</v>
      </c>
      <c r="E145" s="4">
        <v>274.86</v>
      </c>
      <c r="F145" s="4">
        <v>579.72</v>
      </c>
      <c r="Q145" t="str">
        <f t="shared" si="12"/>
        <v>KAPLANANNATolls paid</v>
      </c>
      <c r="R145">
        <f>INDEX([1]Senate!$D:$D,MATCH(Q145,[1]Senate!$I:$I,0))</f>
        <v>513.20000000000005</v>
      </c>
      <c r="S145">
        <f>INDEX([1]Senate!$E:$E,MATCH($Q145,[1]Senate!$I:$I,0))</f>
        <v>274.86</v>
      </c>
      <c r="T145">
        <f>INDEX([1]Senate!$F:$F,MATCH($Q145,[1]Senate!$I:$I,0))</f>
        <v>579.72</v>
      </c>
      <c r="U145">
        <f>INDEX([1]Senate!$G:$G,MATCH($Q145,[1]Senate!$I:$I,0))</f>
        <v>0</v>
      </c>
      <c r="V145">
        <f>INDEX([1]Senate!$H:$H,MATCH($Q145,[1]Senate!$I:$I,0))</f>
        <v>0</v>
      </c>
      <c r="W145" t="b">
        <f t="shared" si="13"/>
        <v>1</v>
      </c>
      <c r="X145" t="b">
        <f t="shared" si="14"/>
        <v>1</v>
      </c>
      <c r="Y145" t="b">
        <f t="shared" si="15"/>
        <v>1</v>
      </c>
      <c r="Z145" t="b">
        <f t="shared" si="16"/>
        <v>1</v>
      </c>
      <c r="AA145" t="b">
        <f t="shared" si="17"/>
        <v>1</v>
      </c>
    </row>
    <row r="146" spans="1:27" x14ac:dyDescent="0.35">
      <c r="A146" t="s">
        <v>99</v>
      </c>
      <c r="B146" t="s">
        <v>44</v>
      </c>
      <c r="C146" t="s">
        <v>17</v>
      </c>
      <c r="D146" s="4">
        <v>284</v>
      </c>
      <c r="Q146" t="str">
        <f t="shared" si="12"/>
        <v>KAPLANANNATrain Tickets</v>
      </c>
      <c r="R146">
        <f>INDEX([1]Senate!$D:$D,MATCH(Q146,[1]Senate!$I:$I,0))</f>
        <v>284</v>
      </c>
      <c r="S146">
        <f>INDEX([1]Senate!$E:$E,MATCH($Q146,[1]Senate!$I:$I,0))</f>
        <v>0</v>
      </c>
      <c r="T146">
        <f>INDEX([1]Senate!$F:$F,MATCH($Q146,[1]Senate!$I:$I,0))</f>
        <v>0</v>
      </c>
      <c r="U146">
        <f>INDEX([1]Senate!$G:$G,MATCH($Q146,[1]Senate!$I:$I,0))</f>
        <v>0</v>
      </c>
      <c r="V146">
        <f>INDEX([1]Senate!$H:$H,MATCH($Q146,[1]Senate!$I:$I,0))</f>
        <v>0</v>
      </c>
      <c r="W146" t="b">
        <f t="shared" si="13"/>
        <v>1</v>
      </c>
      <c r="X146" t="b">
        <f t="shared" si="14"/>
        <v>1</v>
      </c>
      <c r="Y146" t="b">
        <f t="shared" si="15"/>
        <v>1</v>
      </c>
      <c r="Z146" t="b">
        <f t="shared" si="16"/>
        <v>1</v>
      </c>
      <c r="AA146" t="b">
        <f t="shared" si="17"/>
        <v>1</v>
      </c>
    </row>
    <row r="147" spans="1:27" x14ac:dyDescent="0.35">
      <c r="A147" t="s">
        <v>100</v>
      </c>
      <c r="B147" t="s">
        <v>21</v>
      </c>
      <c r="C147" t="s">
        <v>15</v>
      </c>
      <c r="G147" s="4">
        <v>35.99</v>
      </c>
      <c r="H147" s="4">
        <v>40.86</v>
      </c>
      <c r="Q147" t="str">
        <f t="shared" si="12"/>
        <v>KAVANAGHBRIANMass Transit</v>
      </c>
      <c r="R147">
        <f>INDEX([1]Senate!$D:$D,MATCH(Q147,[1]Senate!$I:$I,0))</f>
        <v>0</v>
      </c>
      <c r="S147">
        <f>INDEX([1]Senate!$E:$E,MATCH($Q147,[1]Senate!$I:$I,0))</f>
        <v>0</v>
      </c>
      <c r="T147">
        <f>INDEX([1]Senate!$F:$F,MATCH($Q147,[1]Senate!$I:$I,0))</f>
        <v>0</v>
      </c>
      <c r="U147">
        <f>INDEX([1]Senate!$G:$G,MATCH($Q147,[1]Senate!$I:$I,0))</f>
        <v>35.99</v>
      </c>
      <c r="V147">
        <f>INDEX([1]Senate!$H:$H,MATCH($Q147,[1]Senate!$I:$I,0))</f>
        <v>40.86</v>
      </c>
      <c r="W147" t="b">
        <f t="shared" si="13"/>
        <v>1</v>
      </c>
      <c r="X147" t="b">
        <f t="shared" si="14"/>
        <v>1</v>
      </c>
      <c r="Y147" t="b">
        <f t="shared" si="15"/>
        <v>1</v>
      </c>
      <c r="Z147" t="b">
        <f t="shared" si="16"/>
        <v>1</v>
      </c>
      <c r="AA147" t="b">
        <f t="shared" si="17"/>
        <v>1</v>
      </c>
    </row>
    <row r="148" spans="1:27" x14ac:dyDescent="0.35">
      <c r="A148" t="s">
        <v>100</v>
      </c>
      <c r="B148" t="s">
        <v>21</v>
      </c>
      <c r="C148" t="s">
        <v>8</v>
      </c>
      <c r="D148" s="4">
        <v>948.75</v>
      </c>
      <c r="E148" s="4">
        <v>1432.5</v>
      </c>
      <c r="F148" s="4">
        <v>538.5</v>
      </c>
      <c r="G148" s="4">
        <v>748.5</v>
      </c>
      <c r="Q148" t="str">
        <f t="shared" si="12"/>
        <v>KAVANAGHBRIANMileage - Automobile</v>
      </c>
      <c r="R148">
        <f>INDEX([1]Senate!$D:$D,MATCH(Q148,[1]Senate!$I:$I,0))</f>
        <v>948.75</v>
      </c>
      <c r="S148">
        <f>INDEX([1]Senate!$E:$E,MATCH($Q148,[1]Senate!$I:$I,0))</f>
        <v>1432.5</v>
      </c>
      <c r="T148">
        <f>INDEX([1]Senate!$F:$F,MATCH($Q148,[1]Senate!$I:$I,0))</f>
        <v>538.5</v>
      </c>
      <c r="U148">
        <f>INDEX([1]Senate!$G:$G,MATCH($Q148,[1]Senate!$I:$I,0))</f>
        <v>748.5</v>
      </c>
      <c r="V148">
        <f>INDEX([1]Senate!$H:$H,MATCH($Q148,[1]Senate!$I:$I,0))</f>
        <v>0</v>
      </c>
      <c r="W148" t="b">
        <f t="shared" si="13"/>
        <v>1</v>
      </c>
      <c r="X148" t="b">
        <f t="shared" si="14"/>
        <v>1</v>
      </c>
      <c r="Y148" t="b">
        <f t="shared" si="15"/>
        <v>1</v>
      </c>
      <c r="Z148" t="b">
        <f t="shared" si="16"/>
        <v>1</v>
      </c>
      <c r="AA148" t="b">
        <f t="shared" si="17"/>
        <v>1</v>
      </c>
    </row>
    <row r="149" spans="1:27" x14ac:dyDescent="0.35">
      <c r="A149" t="s">
        <v>100</v>
      </c>
      <c r="B149" t="s">
        <v>21</v>
      </c>
      <c r="C149" t="s">
        <v>60</v>
      </c>
      <c r="D149" s="4">
        <v>915</v>
      </c>
      <c r="E149" s="4">
        <v>1342</v>
      </c>
      <c r="F149" s="4">
        <v>958</v>
      </c>
      <c r="G149" s="4">
        <v>1786</v>
      </c>
      <c r="H149" s="4">
        <v>1035</v>
      </c>
      <c r="Q149" t="str">
        <f t="shared" si="12"/>
        <v>KAVANAGHBRIANPerDiem- Legislative Day</v>
      </c>
      <c r="R149">
        <f>INDEX([1]Senate!$D:$D,MATCH(Q149,[1]Senate!$I:$I,0))</f>
        <v>915</v>
      </c>
      <c r="S149">
        <f>INDEX([1]Senate!$E:$E,MATCH($Q149,[1]Senate!$I:$I,0))</f>
        <v>1342</v>
      </c>
      <c r="T149">
        <f>INDEX([1]Senate!$F:$F,MATCH($Q149,[1]Senate!$I:$I,0))</f>
        <v>958</v>
      </c>
      <c r="U149">
        <f>INDEX([1]Senate!$G:$G,MATCH($Q149,[1]Senate!$I:$I,0))</f>
        <v>1786</v>
      </c>
      <c r="V149">
        <f>INDEX([1]Senate!$H:$H,MATCH($Q149,[1]Senate!$I:$I,0))</f>
        <v>897</v>
      </c>
      <c r="W149" t="b">
        <f t="shared" si="13"/>
        <v>1</v>
      </c>
      <c r="X149" t="b">
        <f t="shared" si="14"/>
        <v>1</v>
      </c>
      <c r="Y149" t="b">
        <f t="shared" si="15"/>
        <v>1</v>
      </c>
      <c r="Z149" t="b">
        <f t="shared" si="16"/>
        <v>1</v>
      </c>
      <c r="AA149" t="b">
        <f t="shared" si="17"/>
        <v>0</v>
      </c>
    </row>
    <row r="150" spans="1:27" x14ac:dyDescent="0.35">
      <c r="A150" t="s">
        <v>100</v>
      </c>
      <c r="B150" t="s">
        <v>21</v>
      </c>
      <c r="C150" t="s">
        <v>9</v>
      </c>
      <c r="D150" s="4">
        <v>8624</v>
      </c>
      <c r="E150" s="4">
        <v>11550</v>
      </c>
      <c r="F150" s="4">
        <v>6397</v>
      </c>
      <c r="G150" s="4">
        <v>14075</v>
      </c>
      <c r="H150" s="4">
        <v>7320</v>
      </c>
      <c r="Q150" t="str">
        <f t="shared" si="12"/>
        <v>KAVANAGHBRIANPerDiem-Legislative Ovrngt</v>
      </c>
      <c r="R150">
        <f>INDEX([1]Senate!$D:$D,MATCH(Q150,[1]Senate!$I:$I,0))</f>
        <v>8624</v>
      </c>
      <c r="S150">
        <f>INDEX([1]Senate!$E:$E,MATCH($Q150,[1]Senate!$I:$I,0))</f>
        <v>11550</v>
      </c>
      <c r="T150">
        <f>INDEX([1]Senate!$F:$F,MATCH($Q150,[1]Senate!$I:$I,0))</f>
        <v>6397</v>
      </c>
      <c r="U150">
        <f>INDEX([1]Senate!$G:$G,MATCH($Q150,[1]Senate!$I:$I,0))</f>
        <v>14075</v>
      </c>
      <c r="V150">
        <f>INDEX([1]Senate!$H:$H,MATCH($Q150,[1]Senate!$I:$I,0))</f>
        <v>6039</v>
      </c>
      <c r="W150" t="b">
        <f t="shared" si="13"/>
        <v>1</v>
      </c>
      <c r="X150" t="b">
        <f t="shared" si="14"/>
        <v>1</v>
      </c>
      <c r="Y150" t="b">
        <f t="shared" si="15"/>
        <v>1</v>
      </c>
      <c r="Z150" t="b">
        <f t="shared" si="16"/>
        <v>1</v>
      </c>
      <c r="AA150" t="b">
        <f t="shared" si="17"/>
        <v>0</v>
      </c>
    </row>
    <row r="151" spans="1:27" x14ac:dyDescent="0.35">
      <c r="A151" t="s">
        <v>100</v>
      </c>
      <c r="B151" t="s">
        <v>21</v>
      </c>
      <c r="C151" t="s">
        <v>16</v>
      </c>
      <c r="D151" s="4">
        <v>55</v>
      </c>
      <c r="E151" s="4">
        <v>89.04</v>
      </c>
      <c r="F151" s="4">
        <v>121.86</v>
      </c>
      <c r="G151" s="4">
        <v>209.2</v>
      </c>
      <c r="H151" s="4">
        <v>276.33999999999997</v>
      </c>
      <c r="Q151" t="str">
        <f t="shared" si="12"/>
        <v>KAVANAGHBRIANTaxi / Car Service</v>
      </c>
      <c r="R151">
        <f>INDEX([1]Senate!$D:$D,MATCH(Q151,[1]Senate!$I:$I,0))</f>
        <v>55</v>
      </c>
      <c r="S151">
        <f>INDEX([1]Senate!$E:$E,MATCH($Q151,[1]Senate!$I:$I,0))</f>
        <v>89.04</v>
      </c>
      <c r="T151">
        <f>INDEX([1]Senate!$F:$F,MATCH($Q151,[1]Senate!$I:$I,0))</f>
        <v>121.86</v>
      </c>
      <c r="U151">
        <f>INDEX([1]Senate!$G:$G,MATCH($Q151,[1]Senate!$I:$I,0))</f>
        <v>209.2</v>
      </c>
      <c r="V151">
        <f>INDEX([1]Senate!$H:$H,MATCH($Q151,[1]Senate!$I:$I,0))</f>
        <v>237.96</v>
      </c>
      <c r="W151" t="b">
        <f t="shared" si="13"/>
        <v>1</v>
      </c>
      <c r="X151" t="b">
        <f t="shared" si="14"/>
        <v>1</v>
      </c>
      <c r="Y151" t="b">
        <f t="shared" si="15"/>
        <v>1</v>
      </c>
      <c r="Z151" t="b">
        <f t="shared" si="16"/>
        <v>1</v>
      </c>
      <c r="AA151" t="b">
        <f t="shared" si="17"/>
        <v>0</v>
      </c>
    </row>
    <row r="152" spans="1:27" x14ac:dyDescent="0.35">
      <c r="A152" t="s">
        <v>100</v>
      </c>
      <c r="B152" t="s">
        <v>21</v>
      </c>
      <c r="C152" t="s">
        <v>17</v>
      </c>
      <c r="D152" s="4">
        <v>827</v>
      </c>
      <c r="E152" s="4">
        <v>1232</v>
      </c>
      <c r="F152" s="4">
        <v>1074</v>
      </c>
      <c r="G152" s="4">
        <v>2190</v>
      </c>
      <c r="H152" s="4">
        <v>1426</v>
      </c>
      <c r="Q152" t="str">
        <f t="shared" si="12"/>
        <v>KAVANAGHBRIANTrain Tickets</v>
      </c>
      <c r="R152">
        <f>INDEX([1]Senate!$D:$D,MATCH(Q152,[1]Senate!$I:$I,0))</f>
        <v>827</v>
      </c>
      <c r="S152">
        <f>INDEX([1]Senate!$E:$E,MATCH($Q152,[1]Senate!$I:$I,0))</f>
        <v>1232</v>
      </c>
      <c r="T152">
        <f>INDEX([1]Senate!$F:$F,MATCH($Q152,[1]Senate!$I:$I,0))</f>
        <v>1074</v>
      </c>
      <c r="U152">
        <f>INDEX([1]Senate!$G:$G,MATCH($Q152,[1]Senate!$I:$I,0))</f>
        <v>2190</v>
      </c>
      <c r="V152">
        <f>INDEX([1]Senate!$H:$H,MATCH($Q152,[1]Senate!$I:$I,0))</f>
        <v>1194</v>
      </c>
      <c r="W152" t="b">
        <f t="shared" si="13"/>
        <v>1</v>
      </c>
      <c r="X152" t="b">
        <f t="shared" si="14"/>
        <v>1</v>
      </c>
      <c r="Y152" t="b">
        <f t="shared" si="15"/>
        <v>1</v>
      </c>
      <c r="Z152" t="b">
        <f t="shared" si="16"/>
        <v>1</v>
      </c>
      <c r="AA152" t="b">
        <f t="shared" si="17"/>
        <v>0</v>
      </c>
    </row>
    <row r="153" spans="1:27" x14ac:dyDescent="0.35">
      <c r="A153" t="s">
        <v>101</v>
      </c>
      <c r="B153" t="s">
        <v>102</v>
      </c>
      <c r="C153" t="s">
        <v>8</v>
      </c>
      <c r="D153" s="4">
        <v>4275.7</v>
      </c>
      <c r="E153" s="4">
        <v>6916.56</v>
      </c>
      <c r="F153" s="4">
        <v>5867.29</v>
      </c>
      <c r="G153" s="4">
        <v>7850.7</v>
      </c>
      <c r="H153" s="4">
        <v>4598.88</v>
      </c>
      <c r="Q153" t="str">
        <f t="shared" si="12"/>
        <v>KENNEDYTIMOTHYMileage - Automobile</v>
      </c>
      <c r="R153">
        <f>INDEX([1]Senate!$D:$D,MATCH(Q153,[1]Senate!$I:$I,0))</f>
        <v>4275.7</v>
      </c>
      <c r="S153">
        <f>INDEX([1]Senate!$E:$E,MATCH($Q153,[1]Senate!$I:$I,0))</f>
        <v>6916.56</v>
      </c>
      <c r="T153">
        <f>INDEX([1]Senate!$F:$F,MATCH($Q153,[1]Senate!$I:$I,0))</f>
        <v>5867.29</v>
      </c>
      <c r="U153">
        <f>INDEX([1]Senate!$G:$G,MATCH($Q153,[1]Senate!$I:$I,0))</f>
        <v>7850.7</v>
      </c>
      <c r="V153">
        <f>INDEX([1]Senate!$H:$H,MATCH($Q153,[1]Senate!$I:$I,0))</f>
        <v>1916.2</v>
      </c>
      <c r="W153" t="b">
        <f t="shared" si="13"/>
        <v>1</v>
      </c>
      <c r="X153" t="b">
        <f t="shared" si="14"/>
        <v>1</v>
      </c>
      <c r="Y153" t="b">
        <f t="shared" si="15"/>
        <v>1</v>
      </c>
      <c r="Z153" t="b">
        <f t="shared" si="16"/>
        <v>1</v>
      </c>
      <c r="AA153" t="b">
        <f t="shared" si="17"/>
        <v>0</v>
      </c>
    </row>
    <row r="154" spans="1:27" x14ac:dyDescent="0.35">
      <c r="A154" t="s">
        <v>101</v>
      </c>
      <c r="B154" t="s">
        <v>102</v>
      </c>
      <c r="C154" t="s">
        <v>60</v>
      </c>
      <c r="D154" s="4">
        <v>854</v>
      </c>
      <c r="E154" s="4">
        <v>1281</v>
      </c>
      <c r="F154" s="4">
        <v>1242</v>
      </c>
      <c r="G154" s="4">
        <v>1311</v>
      </c>
      <c r="H154" s="4">
        <v>828</v>
      </c>
      <c r="Q154" t="str">
        <f t="shared" si="12"/>
        <v>KENNEDYTIMOTHYPerDiem- Legislative Day</v>
      </c>
      <c r="R154">
        <f>INDEX([1]Senate!$D:$D,MATCH(Q154,[1]Senate!$I:$I,0))</f>
        <v>854</v>
      </c>
      <c r="S154">
        <f>INDEX([1]Senate!$E:$E,MATCH($Q154,[1]Senate!$I:$I,0))</f>
        <v>1281</v>
      </c>
      <c r="T154">
        <f>INDEX([1]Senate!$F:$F,MATCH($Q154,[1]Senate!$I:$I,0))</f>
        <v>1242</v>
      </c>
      <c r="U154">
        <f>INDEX([1]Senate!$G:$G,MATCH($Q154,[1]Senate!$I:$I,0))</f>
        <v>1311</v>
      </c>
      <c r="V154">
        <f>INDEX([1]Senate!$H:$H,MATCH($Q154,[1]Senate!$I:$I,0))</f>
        <v>483</v>
      </c>
      <c r="W154" t="b">
        <f t="shared" si="13"/>
        <v>1</v>
      </c>
      <c r="X154" t="b">
        <f t="shared" si="14"/>
        <v>1</v>
      </c>
      <c r="Y154" t="b">
        <f t="shared" si="15"/>
        <v>1</v>
      </c>
      <c r="Z154" t="b">
        <f t="shared" si="16"/>
        <v>1</v>
      </c>
      <c r="AA154" t="b">
        <f t="shared" si="17"/>
        <v>0</v>
      </c>
    </row>
    <row r="155" spans="1:27" x14ac:dyDescent="0.35">
      <c r="A155" t="s">
        <v>101</v>
      </c>
      <c r="B155" t="s">
        <v>102</v>
      </c>
      <c r="C155" t="s">
        <v>9</v>
      </c>
      <c r="D155" s="4">
        <v>7568</v>
      </c>
      <c r="E155" s="4">
        <v>9625</v>
      </c>
      <c r="F155" s="4">
        <v>9699</v>
      </c>
      <c r="G155" s="4">
        <v>10248</v>
      </c>
      <c r="H155" s="4">
        <v>5856</v>
      </c>
      <c r="Q155" t="str">
        <f t="shared" si="12"/>
        <v>KENNEDYTIMOTHYPerDiem-Legislative Ovrngt</v>
      </c>
      <c r="R155">
        <f>INDEX([1]Senate!$D:$D,MATCH(Q155,[1]Senate!$I:$I,0))</f>
        <v>7568</v>
      </c>
      <c r="S155">
        <f>INDEX([1]Senate!$E:$E,MATCH($Q155,[1]Senate!$I:$I,0))</f>
        <v>9625</v>
      </c>
      <c r="T155">
        <f>INDEX([1]Senate!$F:$F,MATCH($Q155,[1]Senate!$I:$I,0))</f>
        <v>9699</v>
      </c>
      <c r="U155">
        <f>INDEX([1]Senate!$G:$G,MATCH($Q155,[1]Senate!$I:$I,0))</f>
        <v>10248</v>
      </c>
      <c r="V155">
        <f>INDEX([1]Senate!$H:$H,MATCH($Q155,[1]Senate!$I:$I,0))</f>
        <v>2745</v>
      </c>
      <c r="W155" t="b">
        <f t="shared" si="13"/>
        <v>1</v>
      </c>
      <c r="X155" t="b">
        <f t="shared" si="14"/>
        <v>1</v>
      </c>
      <c r="Y155" t="b">
        <f t="shared" si="15"/>
        <v>1</v>
      </c>
      <c r="Z155" t="b">
        <f t="shared" si="16"/>
        <v>1</v>
      </c>
      <c r="AA155" t="b">
        <f t="shared" si="17"/>
        <v>0</v>
      </c>
    </row>
    <row r="156" spans="1:27" x14ac:dyDescent="0.35">
      <c r="A156" t="s">
        <v>101</v>
      </c>
      <c r="B156" t="s">
        <v>102</v>
      </c>
      <c r="C156" t="s">
        <v>10</v>
      </c>
      <c r="D156" s="4">
        <v>320.2</v>
      </c>
      <c r="E156" s="4">
        <v>515.92999999999995</v>
      </c>
      <c r="F156" s="4">
        <v>429.89</v>
      </c>
      <c r="G156" s="4">
        <v>510.58</v>
      </c>
      <c r="H156" s="4">
        <v>310.36</v>
      </c>
      <c r="Q156" t="str">
        <f t="shared" si="12"/>
        <v>KENNEDYTIMOTHYTolls paid</v>
      </c>
      <c r="R156">
        <f>INDEX([1]Senate!$D:$D,MATCH(Q156,[1]Senate!$I:$I,0))</f>
        <v>320.2</v>
      </c>
      <c r="S156">
        <f>INDEX([1]Senate!$E:$E,MATCH($Q156,[1]Senate!$I:$I,0))</f>
        <v>515.92999999999995</v>
      </c>
      <c r="T156">
        <f>INDEX([1]Senate!$F:$F,MATCH($Q156,[1]Senate!$I:$I,0))</f>
        <v>429.89</v>
      </c>
      <c r="U156">
        <f>INDEX([1]Senate!$G:$G,MATCH($Q156,[1]Senate!$I:$I,0))</f>
        <v>510.58</v>
      </c>
      <c r="V156">
        <f>INDEX([1]Senate!$H:$H,MATCH($Q156,[1]Senate!$I:$I,0))</f>
        <v>129.19999999999999</v>
      </c>
      <c r="W156" t="b">
        <f t="shared" si="13"/>
        <v>1</v>
      </c>
      <c r="X156" t="b">
        <f t="shared" si="14"/>
        <v>1</v>
      </c>
      <c r="Y156" t="b">
        <f t="shared" si="15"/>
        <v>1</v>
      </c>
      <c r="Z156" t="b">
        <f t="shared" si="16"/>
        <v>1</v>
      </c>
      <c r="AA156" t="b">
        <f t="shared" si="17"/>
        <v>0</v>
      </c>
    </row>
    <row r="157" spans="1:27" x14ac:dyDescent="0.35">
      <c r="A157" t="s">
        <v>103</v>
      </c>
      <c r="B157" t="s">
        <v>104</v>
      </c>
      <c r="C157" t="s">
        <v>8</v>
      </c>
      <c r="D157" s="4">
        <v>1380</v>
      </c>
      <c r="E157" s="4">
        <v>2379</v>
      </c>
      <c r="F157" s="4">
        <v>702</v>
      </c>
      <c r="G157" s="4">
        <v>5893.5</v>
      </c>
      <c r="H157" s="4">
        <v>3417</v>
      </c>
      <c r="Q157" t="str">
        <f t="shared" si="12"/>
        <v>KRUEGERELIZABETHMileage - Automobile</v>
      </c>
      <c r="R157">
        <f>INDEX([1]Senate!$D:$D,MATCH(Q157,[1]Senate!$I:$I,0))</f>
        <v>1380</v>
      </c>
      <c r="S157">
        <f>INDEX([1]Senate!$E:$E,MATCH($Q157,[1]Senate!$I:$I,0))</f>
        <v>2379</v>
      </c>
      <c r="T157">
        <f>INDEX([1]Senate!$F:$F,MATCH($Q157,[1]Senate!$I:$I,0))</f>
        <v>702</v>
      </c>
      <c r="U157">
        <f>INDEX([1]Senate!$G:$G,MATCH($Q157,[1]Senate!$I:$I,0))</f>
        <v>5893.5</v>
      </c>
      <c r="V157">
        <f>INDEX([1]Senate!$H:$H,MATCH($Q157,[1]Senate!$I:$I,0))</f>
        <v>1206</v>
      </c>
      <c r="W157" t="b">
        <f t="shared" si="13"/>
        <v>1</v>
      </c>
      <c r="X157" t="b">
        <f t="shared" si="14"/>
        <v>1</v>
      </c>
      <c r="Y157" t="b">
        <f t="shared" si="15"/>
        <v>1</v>
      </c>
      <c r="Z157" t="b">
        <f t="shared" si="16"/>
        <v>1</v>
      </c>
      <c r="AA157" t="b">
        <f t="shared" si="17"/>
        <v>0</v>
      </c>
    </row>
    <row r="158" spans="1:27" x14ac:dyDescent="0.35">
      <c r="A158" t="s">
        <v>103</v>
      </c>
      <c r="B158" t="s">
        <v>104</v>
      </c>
      <c r="C158" t="s">
        <v>60</v>
      </c>
      <c r="D158" s="4">
        <v>488</v>
      </c>
      <c r="E158" s="4">
        <v>854</v>
      </c>
      <c r="F158" s="4">
        <v>276</v>
      </c>
      <c r="G158" s="4">
        <v>2139</v>
      </c>
      <c r="H158" s="4">
        <v>1173</v>
      </c>
      <c r="Q158" t="str">
        <f t="shared" si="12"/>
        <v>KRUEGERELIZABETHPerDiem- Legislative Day</v>
      </c>
      <c r="R158">
        <f>INDEX([1]Senate!$D:$D,MATCH(Q158,[1]Senate!$I:$I,0))</f>
        <v>488</v>
      </c>
      <c r="S158">
        <f>INDEX([1]Senate!$E:$E,MATCH($Q158,[1]Senate!$I:$I,0))</f>
        <v>854</v>
      </c>
      <c r="T158">
        <f>INDEX([1]Senate!$F:$F,MATCH($Q158,[1]Senate!$I:$I,0))</f>
        <v>276</v>
      </c>
      <c r="U158">
        <f>INDEX([1]Senate!$G:$G,MATCH($Q158,[1]Senate!$I:$I,0))</f>
        <v>2139</v>
      </c>
      <c r="V158">
        <f>INDEX([1]Senate!$H:$H,MATCH($Q158,[1]Senate!$I:$I,0))</f>
        <v>414</v>
      </c>
      <c r="W158" t="b">
        <f t="shared" si="13"/>
        <v>1</v>
      </c>
      <c r="X158" t="b">
        <f t="shared" si="14"/>
        <v>1</v>
      </c>
      <c r="Y158" t="b">
        <f t="shared" si="15"/>
        <v>1</v>
      </c>
      <c r="Z158" t="b">
        <f t="shared" si="16"/>
        <v>1</v>
      </c>
      <c r="AA158" t="b">
        <f t="shared" si="17"/>
        <v>0</v>
      </c>
    </row>
    <row r="159" spans="1:27" x14ac:dyDescent="0.35">
      <c r="A159" t="s">
        <v>103</v>
      </c>
      <c r="B159" t="s">
        <v>104</v>
      </c>
      <c r="C159" t="s">
        <v>9</v>
      </c>
      <c r="D159" s="4">
        <v>3696</v>
      </c>
      <c r="E159" s="4">
        <v>6667</v>
      </c>
      <c r="F159" s="4">
        <v>2013</v>
      </c>
      <c r="G159" s="4">
        <v>15738</v>
      </c>
      <c r="H159" s="4">
        <v>8052</v>
      </c>
      <c r="Q159" t="str">
        <f t="shared" si="12"/>
        <v>KRUEGERELIZABETHPerDiem-Legislative Ovrngt</v>
      </c>
      <c r="R159">
        <f>INDEX([1]Senate!$D:$D,MATCH(Q159,[1]Senate!$I:$I,0))</f>
        <v>3696</v>
      </c>
      <c r="S159">
        <f>INDEX([1]Senate!$E:$E,MATCH($Q159,[1]Senate!$I:$I,0))</f>
        <v>6667</v>
      </c>
      <c r="T159">
        <f>INDEX([1]Senate!$F:$F,MATCH($Q159,[1]Senate!$I:$I,0))</f>
        <v>2013</v>
      </c>
      <c r="U159">
        <f>INDEX([1]Senate!$G:$G,MATCH($Q159,[1]Senate!$I:$I,0))</f>
        <v>15738</v>
      </c>
      <c r="V159">
        <f>INDEX([1]Senate!$H:$H,MATCH($Q159,[1]Senate!$I:$I,0))</f>
        <v>2928</v>
      </c>
      <c r="W159" t="b">
        <f t="shared" si="13"/>
        <v>1</v>
      </c>
      <c r="X159" t="b">
        <f t="shared" si="14"/>
        <v>1</v>
      </c>
      <c r="Y159" t="b">
        <f t="shared" si="15"/>
        <v>1</v>
      </c>
      <c r="Z159" t="b">
        <f t="shared" si="16"/>
        <v>1</v>
      </c>
      <c r="AA159" t="b">
        <f t="shared" si="17"/>
        <v>0</v>
      </c>
    </row>
    <row r="160" spans="1:27" x14ac:dyDescent="0.35">
      <c r="A160" t="s">
        <v>105</v>
      </c>
      <c r="B160" t="s">
        <v>38</v>
      </c>
      <c r="C160" t="s">
        <v>8</v>
      </c>
      <c r="D160" s="4">
        <v>7679.8</v>
      </c>
      <c r="E160" s="4">
        <v>3857.96</v>
      </c>
      <c r="F160" s="4">
        <v>3613.72</v>
      </c>
      <c r="G160" s="4">
        <v>5595.16</v>
      </c>
      <c r="H160" s="4">
        <v>4138.32</v>
      </c>
      <c r="Q160" t="str">
        <f t="shared" si="12"/>
        <v>LANZAANDREWMileage - Automobile</v>
      </c>
      <c r="R160">
        <f>INDEX([1]Senate!$D:$D,MATCH(Q160,[1]Senate!$I:$I,0))</f>
        <v>7679.8</v>
      </c>
      <c r="S160">
        <f>INDEX([1]Senate!$E:$E,MATCH($Q160,[1]Senate!$I:$I,0))</f>
        <v>3857.96</v>
      </c>
      <c r="T160">
        <f>INDEX([1]Senate!$F:$F,MATCH($Q160,[1]Senate!$I:$I,0))</f>
        <v>3613.72</v>
      </c>
      <c r="U160">
        <f>INDEX([1]Senate!$G:$G,MATCH($Q160,[1]Senate!$I:$I,0))</f>
        <v>5595.16</v>
      </c>
      <c r="V160">
        <f>INDEX([1]Senate!$H:$H,MATCH($Q160,[1]Senate!$I:$I,0))</f>
        <v>2755.44</v>
      </c>
      <c r="W160" t="b">
        <f t="shared" si="13"/>
        <v>1</v>
      </c>
      <c r="X160" t="b">
        <f t="shared" si="14"/>
        <v>1</v>
      </c>
      <c r="Y160" t="b">
        <f t="shared" si="15"/>
        <v>1</v>
      </c>
      <c r="Z160" t="b">
        <f t="shared" si="16"/>
        <v>1</v>
      </c>
      <c r="AA160" t="b">
        <f t="shared" si="17"/>
        <v>0</v>
      </c>
    </row>
    <row r="161" spans="1:27" x14ac:dyDescent="0.35">
      <c r="A161" t="s">
        <v>105</v>
      </c>
      <c r="B161" t="s">
        <v>38</v>
      </c>
      <c r="C161" t="s">
        <v>60</v>
      </c>
      <c r="D161" s="4">
        <v>2396</v>
      </c>
      <c r="E161" s="4">
        <v>1220</v>
      </c>
      <c r="F161" s="4">
        <v>1372</v>
      </c>
      <c r="G161" s="4">
        <v>1725</v>
      </c>
      <c r="H161" s="4">
        <v>1242</v>
      </c>
      <c r="Q161" t="str">
        <f t="shared" si="12"/>
        <v>LANZAANDREWPerDiem- Legislative Day</v>
      </c>
      <c r="R161">
        <f>INDEX([1]Senate!$D:$D,MATCH(Q161,[1]Senate!$I:$I,0))</f>
        <v>2396</v>
      </c>
      <c r="S161">
        <f>INDEX([1]Senate!$E:$E,MATCH($Q161,[1]Senate!$I:$I,0))</f>
        <v>1220</v>
      </c>
      <c r="T161">
        <f>INDEX([1]Senate!$F:$F,MATCH($Q161,[1]Senate!$I:$I,0))</f>
        <v>1372</v>
      </c>
      <c r="U161">
        <f>INDEX([1]Senate!$G:$G,MATCH($Q161,[1]Senate!$I:$I,0))</f>
        <v>1725</v>
      </c>
      <c r="V161">
        <f>INDEX([1]Senate!$H:$H,MATCH($Q161,[1]Senate!$I:$I,0))</f>
        <v>828</v>
      </c>
      <c r="W161" t="b">
        <f t="shared" si="13"/>
        <v>1</v>
      </c>
      <c r="X161" t="b">
        <f t="shared" si="14"/>
        <v>1</v>
      </c>
      <c r="Y161" t="b">
        <f t="shared" si="15"/>
        <v>1</v>
      </c>
      <c r="Z161" t="b">
        <f t="shared" si="16"/>
        <v>1</v>
      </c>
      <c r="AA161" t="b">
        <f t="shared" si="17"/>
        <v>0</v>
      </c>
    </row>
    <row r="162" spans="1:27" x14ac:dyDescent="0.35">
      <c r="A162" t="s">
        <v>105</v>
      </c>
      <c r="B162" t="s">
        <v>38</v>
      </c>
      <c r="C162" t="s">
        <v>9</v>
      </c>
      <c r="D162" s="4">
        <v>14512</v>
      </c>
      <c r="E162" s="4">
        <v>10150</v>
      </c>
      <c r="F162" s="4">
        <v>10049</v>
      </c>
      <c r="G162" s="4">
        <v>11346</v>
      </c>
      <c r="H162" s="4">
        <v>9516</v>
      </c>
      <c r="Q162" t="str">
        <f t="shared" si="12"/>
        <v>LANZAANDREWPerDiem-Legislative Ovrngt</v>
      </c>
      <c r="R162">
        <f>INDEX([1]Senate!$D:$D,MATCH(Q162,[1]Senate!$I:$I,0))</f>
        <v>14512</v>
      </c>
      <c r="S162">
        <f>INDEX([1]Senate!$E:$E,MATCH($Q162,[1]Senate!$I:$I,0))</f>
        <v>10150</v>
      </c>
      <c r="T162">
        <f>INDEX([1]Senate!$F:$F,MATCH($Q162,[1]Senate!$I:$I,0))</f>
        <v>10049</v>
      </c>
      <c r="U162">
        <f>INDEX([1]Senate!$G:$G,MATCH($Q162,[1]Senate!$I:$I,0))</f>
        <v>11346</v>
      </c>
      <c r="V162">
        <f>INDEX([1]Senate!$H:$H,MATCH($Q162,[1]Senate!$I:$I,0))</f>
        <v>5490</v>
      </c>
      <c r="W162" t="b">
        <f t="shared" si="13"/>
        <v>1</v>
      </c>
      <c r="X162" t="b">
        <f t="shared" si="14"/>
        <v>1</v>
      </c>
      <c r="Y162" t="b">
        <f t="shared" si="15"/>
        <v>1</v>
      </c>
      <c r="Z162" t="b">
        <f t="shared" si="16"/>
        <v>1</v>
      </c>
      <c r="AA162" t="b">
        <f t="shared" si="17"/>
        <v>0</v>
      </c>
    </row>
    <row r="163" spans="1:27" x14ac:dyDescent="0.35">
      <c r="A163" t="s">
        <v>105</v>
      </c>
      <c r="B163" t="s">
        <v>38</v>
      </c>
      <c r="C163" t="s">
        <v>10</v>
      </c>
      <c r="D163" s="4">
        <v>315.52999999999997</v>
      </c>
      <c r="E163" s="4">
        <v>442.34</v>
      </c>
      <c r="F163" s="4">
        <v>389.88</v>
      </c>
      <c r="G163" s="4">
        <v>496.34</v>
      </c>
      <c r="H163" s="4">
        <v>401.69</v>
      </c>
      <c r="Q163" t="str">
        <f t="shared" si="12"/>
        <v>LANZAANDREWTolls paid</v>
      </c>
      <c r="R163">
        <f>INDEX([1]Senate!$D:$D,MATCH(Q163,[1]Senate!$I:$I,0))</f>
        <v>315.52999999999997</v>
      </c>
      <c r="S163">
        <f>INDEX([1]Senate!$E:$E,MATCH($Q163,[1]Senate!$I:$I,0))</f>
        <v>442.34</v>
      </c>
      <c r="T163">
        <f>INDEX([1]Senate!$F:$F,MATCH($Q163,[1]Senate!$I:$I,0))</f>
        <v>389.88</v>
      </c>
      <c r="U163">
        <f>INDEX([1]Senate!$G:$G,MATCH($Q163,[1]Senate!$I:$I,0))</f>
        <v>496.34</v>
      </c>
      <c r="V163">
        <f>INDEX([1]Senate!$H:$H,MATCH($Q163,[1]Senate!$I:$I,0))</f>
        <v>281.2</v>
      </c>
      <c r="W163" t="b">
        <f t="shared" si="13"/>
        <v>1</v>
      </c>
      <c r="X163" t="b">
        <f t="shared" si="14"/>
        <v>1</v>
      </c>
      <c r="Y163" t="b">
        <f t="shared" si="15"/>
        <v>1</v>
      </c>
      <c r="Z163" t="b">
        <f t="shared" si="16"/>
        <v>1</v>
      </c>
      <c r="AA163" t="b">
        <f t="shared" si="17"/>
        <v>0</v>
      </c>
    </row>
    <row r="164" spans="1:27" x14ac:dyDescent="0.35">
      <c r="A164" t="s">
        <v>106</v>
      </c>
      <c r="B164" t="s">
        <v>23</v>
      </c>
      <c r="C164" t="s">
        <v>8</v>
      </c>
      <c r="D164" s="4">
        <v>1501.9</v>
      </c>
      <c r="Q164" t="str">
        <f t="shared" si="12"/>
        <v>LAVALLEKENNETHMileage - Automobile</v>
      </c>
      <c r="R164">
        <f>INDEX([1]Senate!$D:$D,MATCH(Q164,[1]Senate!$I:$I,0))</f>
        <v>1501.9</v>
      </c>
      <c r="S164">
        <f>INDEX([1]Senate!$E:$E,MATCH($Q164,[1]Senate!$I:$I,0))</f>
        <v>0</v>
      </c>
      <c r="T164">
        <f>INDEX([1]Senate!$F:$F,MATCH($Q164,[1]Senate!$I:$I,0))</f>
        <v>0</v>
      </c>
      <c r="U164">
        <f>INDEX([1]Senate!$G:$G,MATCH($Q164,[1]Senate!$I:$I,0))</f>
        <v>0</v>
      </c>
      <c r="V164">
        <f>INDEX([1]Senate!$H:$H,MATCH($Q164,[1]Senate!$I:$I,0))</f>
        <v>0</v>
      </c>
      <c r="W164" t="b">
        <f t="shared" si="13"/>
        <v>1</v>
      </c>
      <c r="X164" t="b">
        <f t="shared" si="14"/>
        <v>1</v>
      </c>
      <c r="Y164" t="b">
        <f t="shared" si="15"/>
        <v>1</v>
      </c>
      <c r="Z164" t="b">
        <f t="shared" si="16"/>
        <v>1</v>
      </c>
      <c r="AA164" t="b">
        <f t="shared" si="17"/>
        <v>1</v>
      </c>
    </row>
    <row r="165" spans="1:27" x14ac:dyDescent="0.35">
      <c r="A165" t="s">
        <v>106</v>
      </c>
      <c r="B165" t="s">
        <v>23</v>
      </c>
      <c r="C165" t="s">
        <v>24</v>
      </c>
      <c r="D165" s="4">
        <v>1003</v>
      </c>
      <c r="Q165" t="str">
        <f t="shared" si="12"/>
        <v>LAVALLEKENNETHMisc Non-Taxable Travel Exp</v>
      </c>
      <c r="R165">
        <f>INDEX([1]Senate!$D:$D,MATCH(Q165,[1]Senate!$I:$I,0))</f>
        <v>1003</v>
      </c>
      <c r="S165">
        <f>INDEX([1]Senate!$E:$E,MATCH($Q165,[1]Senate!$I:$I,0))</f>
        <v>0</v>
      </c>
      <c r="T165">
        <f>INDEX([1]Senate!$F:$F,MATCH($Q165,[1]Senate!$I:$I,0))</f>
        <v>0</v>
      </c>
      <c r="U165">
        <f>INDEX([1]Senate!$G:$G,MATCH($Q165,[1]Senate!$I:$I,0))</f>
        <v>0</v>
      </c>
      <c r="V165">
        <f>INDEX([1]Senate!$H:$H,MATCH($Q165,[1]Senate!$I:$I,0))</f>
        <v>0</v>
      </c>
      <c r="W165" t="b">
        <f t="shared" si="13"/>
        <v>1</v>
      </c>
      <c r="X165" t="b">
        <f t="shared" si="14"/>
        <v>1</v>
      </c>
      <c r="Y165" t="b">
        <f t="shared" si="15"/>
        <v>1</v>
      </c>
      <c r="Z165" t="b">
        <f t="shared" si="16"/>
        <v>1</v>
      </c>
      <c r="AA165" t="b">
        <f t="shared" si="17"/>
        <v>1</v>
      </c>
    </row>
    <row r="166" spans="1:27" x14ac:dyDescent="0.35">
      <c r="A166" t="s">
        <v>106</v>
      </c>
      <c r="B166" t="s">
        <v>23</v>
      </c>
      <c r="C166" t="s">
        <v>60</v>
      </c>
      <c r="D166" s="4">
        <v>549</v>
      </c>
      <c r="Q166" t="str">
        <f t="shared" si="12"/>
        <v>LAVALLEKENNETHPerDiem- Legislative Day</v>
      </c>
      <c r="R166">
        <f>INDEX([1]Senate!$D:$D,MATCH(Q166,[1]Senate!$I:$I,0))</f>
        <v>549</v>
      </c>
      <c r="S166">
        <f>INDEX([1]Senate!$E:$E,MATCH($Q166,[1]Senate!$I:$I,0))</f>
        <v>0</v>
      </c>
      <c r="T166">
        <f>INDEX([1]Senate!$F:$F,MATCH($Q166,[1]Senate!$I:$I,0))</f>
        <v>0</v>
      </c>
      <c r="U166">
        <f>INDEX([1]Senate!$G:$G,MATCH($Q166,[1]Senate!$I:$I,0))</f>
        <v>0</v>
      </c>
      <c r="V166">
        <f>INDEX([1]Senate!$H:$H,MATCH($Q166,[1]Senate!$I:$I,0))</f>
        <v>0</v>
      </c>
      <c r="W166" t="b">
        <f t="shared" si="13"/>
        <v>1</v>
      </c>
      <c r="X166" t="b">
        <f t="shared" si="14"/>
        <v>1</v>
      </c>
      <c r="Y166" t="b">
        <f t="shared" si="15"/>
        <v>1</v>
      </c>
      <c r="Z166" t="b">
        <f t="shared" si="16"/>
        <v>1</v>
      </c>
      <c r="AA166" t="b">
        <f t="shared" si="17"/>
        <v>1</v>
      </c>
    </row>
    <row r="167" spans="1:27" x14ac:dyDescent="0.35">
      <c r="A167" t="s">
        <v>106</v>
      </c>
      <c r="B167" t="s">
        <v>23</v>
      </c>
      <c r="C167" t="s">
        <v>9</v>
      </c>
      <c r="D167" s="4">
        <v>2992</v>
      </c>
      <c r="Q167" t="str">
        <f t="shared" si="12"/>
        <v>LAVALLEKENNETHPerDiem-Legislative Ovrngt</v>
      </c>
      <c r="R167">
        <f>INDEX([1]Senate!$D:$D,MATCH(Q167,[1]Senate!$I:$I,0))</f>
        <v>2992</v>
      </c>
      <c r="S167">
        <f>INDEX([1]Senate!$E:$E,MATCH($Q167,[1]Senate!$I:$I,0))</f>
        <v>0</v>
      </c>
      <c r="T167">
        <f>INDEX([1]Senate!$F:$F,MATCH($Q167,[1]Senate!$I:$I,0))</f>
        <v>0</v>
      </c>
      <c r="U167">
        <f>INDEX([1]Senate!$G:$G,MATCH($Q167,[1]Senate!$I:$I,0))</f>
        <v>0</v>
      </c>
      <c r="V167">
        <f>INDEX([1]Senate!$H:$H,MATCH($Q167,[1]Senate!$I:$I,0))</f>
        <v>0</v>
      </c>
      <c r="W167" t="b">
        <f t="shared" si="13"/>
        <v>1</v>
      </c>
      <c r="X167" t="b">
        <f t="shared" si="14"/>
        <v>1</v>
      </c>
      <c r="Y167" t="b">
        <f t="shared" si="15"/>
        <v>1</v>
      </c>
      <c r="Z167" t="b">
        <f t="shared" si="16"/>
        <v>1</v>
      </c>
      <c r="AA167" t="b">
        <f t="shared" si="17"/>
        <v>1</v>
      </c>
    </row>
    <row r="168" spans="1:27" x14ac:dyDescent="0.35">
      <c r="A168" t="s">
        <v>106</v>
      </c>
      <c r="B168" t="s">
        <v>23</v>
      </c>
      <c r="C168" t="s">
        <v>10</v>
      </c>
      <c r="D168" s="4">
        <v>2.5</v>
      </c>
      <c r="Q168" t="str">
        <f t="shared" si="12"/>
        <v>LAVALLEKENNETHTolls paid</v>
      </c>
      <c r="R168">
        <f>INDEX([1]Senate!$D:$D,MATCH(Q168,[1]Senate!$I:$I,0))</f>
        <v>2.5</v>
      </c>
      <c r="S168">
        <f>INDEX([1]Senate!$E:$E,MATCH($Q168,[1]Senate!$I:$I,0))</f>
        <v>0</v>
      </c>
      <c r="T168">
        <f>INDEX([1]Senate!$F:$F,MATCH($Q168,[1]Senate!$I:$I,0))</f>
        <v>0</v>
      </c>
      <c r="U168">
        <f>INDEX([1]Senate!$G:$G,MATCH($Q168,[1]Senate!$I:$I,0))</f>
        <v>0</v>
      </c>
      <c r="V168">
        <f>INDEX([1]Senate!$H:$H,MATCH($Q168,[1]Senate!$I:$I,0))</f>
        <v>0</v>
      </c>
      <c r="W168" t="b">
        <f t="shared" si="13"/>
        <v>1</v>
      </c>
      <c r="X168" t="b">
        <f t="shared" si="14"/>
        <v>1</v>
      </c>
      <c r="Y168" t="b">
        <f t="shared" si="15"/>
        <v>1</v>
      </c>
      <c r="Z168" t="b">
        <f t="shared" si="16"/>
        <v>1</v>
      </c>
      <c r="AA168" t="b">
        <f t="shared" si="17"/>
        <v>1</v>
      </c>
    </row>
    <row r="169" spans="1:27" x14ac:dyDescent="0.35">
      <c r="A169" t="s">
        <v>107</v>
      </c>
      <c r="B169" t="s">
        <v>104</v>
      </c>
      <c r="C169" t="s">
        <v>13</v>
      </c>
      <c r="D169" s="4">
        <v>379.69</v>
      </c>
      <c r="Q169" t="str">
        <f t="shared" si="12"/>
        <v>LITTLEELIZABETHCommercial Air Travel</v>
      </c>
      <c r="R169">
        <f>INDEX([1]Senate!$D:$D,MATCH(Q169,[1]Senate!$I:$I,0))</f>
        <v>379.69</v>
      </c>
      <c r="S169">
        <f>INDEX([1]Senate!$E:$E,MATCH($Q169,[1]Senate!$I:$I,0))</f>
        <v>0</v>
      </c>
      <c r="T169">
        <f>INDEX([1]Senate!$F:$F,MATCH($Q169,[1]Senate!$I:$I,0))</f>
        <v>0</v>
      </c>
      <c r="U169">
        <f>INDEX([1]Senate!$G:$G,MATCH($Q169,[1]Senate!$I:$I,0))</f>
        <v>0</v>
      </c>
      <c r="V169">
        <f>INDEX([1]Senate!$H:$H,MATCH($Q169,[1]Senate!$I:$I,0))</f>
        <v>0</v>
      </c>
      <c r="W169" t="b">
        <f t="shared" si="13"/>
        <v>1</v>
      </c>
      <c r="X169" t="b">
        <f t="shared" si="14"/>
        <v>1</v>
      </c>
      <c r="Y169" t="b">
        <f t="shared" si="15"/>
        <v>1</v>
      </c>
      <c r="Z169" t="b">
        <f t="shared" si="16"/>
        <v>1</v>
      </c>
      <c r="AA169" t="b">
        <f t="shared" si="17"/>
        <v>1</v>
      </c>
    </row>
    <row r="170" spans="1:27" x14ac:dyDescent="0.35">
      <c r="A170" t="s">
        <v>107</v>
      </c>
      <c r="B170" t="s">
        <v>104</v>
      </c>
      <c r="C170" t="s">
        <v>14</v>
      </c>
      <c r="D170" s="4">
        <v>625</v>
      </c>
      <c r="Q170" t="str">
        <f t="shared" si="12"/>
        <v>LITTLEELIZABETHConference/Trainings</v>
      </c>
      <c r="R170">
        <f>INDEX([1]Senate!$D:$D,MATCH(Q170,[1]Senate!$I:$I,0))</f>
        <v>625</v>
      </c>
      <c r="S170">
        <f>INDEX([1]Senate!$E:$E,MATCH($Q170,[1]Senate!$I:$I,0))</f>
        <v>0</v>
      </c>
      <c r="T170">
        <f>INDEX([1]Senate!$F:$F,MATCH($Q170,[1]Senate!$I:$I,0))</f>
        <v>0</v>
      </c>
      <c r="U170">
        <f>INDEX([1]Senate!$G:$G,MATCH($Q170,[1]Senate!$I:$I,0))</f>
        <v>0</v>
      </c>
      <c r="V170">
        <f>INDEX([1]Senate!$H:$H,MATCH($Q170,[1]Senate!$I:$I,0))</f>
        <v>0</v>
      </c>
      <c r="W170" t="b">
        <f t="shared" si="13"/>
        <v>1</v>
      </c>
      <c r="X170" t="b">
        <f t="shared" si="14"/>
        <v>1</v>
      </c>
      <c r="Y170" t="b">
        <f t="shared" si="15"/>
        <v>1</v>
      </c>
      <c r="Z170" t="b">
        <f t="shared" si="16"/>
        <v>1</v>
      </c>
      <c r="AA170" t="b">
        <f t="shared" si="17"/>
        <v>1</v>
      </c>
    </row>
    <row r="171" spans="1:27" x14ac:dyDescent="0.35">
      <c r="A171" t="s">
        <v>107</v>
      </c>
      <c r="B171" t="s">
        <v>104</v>
      </c>
      <c r="C171" t="s">
        <v>8</v>
      </c>
      <c r="D171" s="4">
        <v>633.04999999999995</v>
      </c>
      <c r="Q171" t="str">
        <f t="shared" si="12"/>
        <v>LITTLEELIZABETHMileage - Automobile</v>
      </c>
      <c r="R171">
        <f>INDEX([1]Senate!$D:$D,MATCH(Q171,[1]Senate!$I:$I,0))</f>
        <v>633.04999999999995</v>
      </c>
      <c r="S171">
        <f>INDEX([1]Senate!$E:$E,MATCH($Q171,[1]Senate!$I:$I,0))</f>
        <v>0</v>
      </c>
      <c r="T171">
        <f>INDEX([1]Senate!$F:$F,MATCH($Q171,[1]Senate!$I:$I,0))</f>
        <v>0</v>
      </c>
      <c r="U171">
        <f>INDEX([1]Senate!$G:$G,MATCH($Q171,[1]Senate!$I:$I,0))</f>
        <v>0</v>
      </c>
      <c r="V171">
        <f>INDEX([1]Senate!$H:$H,MATCH($Q171,[1]Senate!$I:$I,0))</f>
        <v>0</v>
      </c>
      <c r="W171" t="b">
        <f t="shared" si="13"/>
        <v>1</v>
      </c>
      <c r="X171" t="b">
        <f t="shared" si="14"/>
        <v>1</v>
      </c>
      <c r="Y171" t="b">
        <f t="shared" si="15"/>
        <v>1</v>
      </c>
      <c r="Z171" t="b">
        <f t="shared" si="16"/>
        <v>1</v>
      </c>
      <c r="AA171" t="b">
        <f t="shared" si="17"/>
        <v>1</v>
      </c>
    </row>
    <row r="172" spans="1:27" x14ac:dyDescent="0.35">
      <c r="A172" t="s">
        <v>107</v>
      </c>
      <c r="B172" t="s">
        <v>104</v>
      </c>
      <c r="C172" t="s">
        <v>60</v>
      </c>
      <c r="D172" s="4">
        <v>625</v>
      </c>
      <c r="Q172" t="str">
        <f t="shared" si="12"/>
        <v>LITTLEELIZABETHPerDiem- Legislative Day</v>
      </c>
      <c r="R172">
        <f>INDEX([1]Senate!$D:$D,MATCH(Q172,[1]Senate!$I:$I,0))</f>
        <v>625</v>
      </c>
      <c r="S172">
        <f>INDEX([1]Senate!$E:$E,MATCH($Q172,[1]Senate!$I:$I,0))</f>
        <v>0</v>
      </c>
      <c r="T172">
        <f>INDEX([1]Senate!$F:$F,MATCH($Q172,[1]Senate!$I:$I,0))</f>
        <v>0</v>
      </c>
      <c r="U172">
        <f>INDEX([1]Senate!$G:$G,MATCH($Q172,[1]Senate!$I:$I,0))</f>
        <v>0</v>
      </c>
      <c r="V172">
        <f>INDEX([1]Senate!$H:$H,MATCH($Q172,[1]Senate!$I:$I,0))</f>
        <v>0</v>
      </c>
      <c r="W172" t="b">
        <f t="shared" si="13"/>
        <v>1</v>
      </c>
      <c r="X172" t="b">
        <f t="shared" si="14"/>
        <v>1</v>
      </c>
      <c r="Y172" t="b">
        <f t="shared" si="15"/>
        <v>1</v>
      </c>
      <c r="Z172" t="b">
        <f t="shared" si="16"/>
        <v>1</v>
      </c>
      <c r="AA172" t="b">
        <f t="shared" si="17"/>
        <v>1</v>
      </c>
    </row>
    <row r="173" spans="1:27" x14ac:dyDescent="0.35">
      <c r="A173" t="s">
        <v>107</v>
      </c>
      <c r="B173" t="s">
        <v>104</v>
      </c>
      <c r="C173" t="s">
        <v>9</v>
      </c>
      <c r="D173" s="4">
        <v>3940</v>
      </c>
      <c r="Q173" t="str">
        <f t="shared" si="12"/>
        <v>LITTLEELIZABETHPerDiem-Legislative Ovrngt</v>
      </c>
      <c r="R173">
        <f>INDEX([1]Senate!$D:$D,MATCH(Q173,[1]Senate!$I:$I,0))</f>
        <v>3940</v>
      </c>
      <c r="S173">
        <f>INDEX([1]Senate!$E:$E,MATCH($Q173,[1]Senate!$I:$I,0))</f>
        <v>0</v>
      </c>
      <c r="T173">
        <f>INDEX([1]Senate!$F:$F,MATCH($Q173,[1]Senate!$I:$I,0))</f>
        <v>0</v>
      </c>
      <c r="U173">
        <f>INDEX([1]Senate!$G:$G,MATCH($Q173,[1]Senate!$I:$I,0))</f>
        <v>0</v>
      </c>
      <c r="V173">
        <f>INDEX([1]Senate!$H:$H,MATCH($Q173,[1]Senate!$I:$I,0))</f>
        <v>0</v>
      </c>
      <c r="W173" t="b">
        <f t="shared" si="13"/>
        <v>1</v>
      </c>
      <c r="X173" t="b">
        <f t="shared" si="14"/>
        <v>1</v>
      </c>
      <c r="Y173" t="b">
        <f t="shared" si="15"/>
        <v>1</v>
      </c>
      <c r="Z173" t="b">
        <f t="shared" si="16"/>
        <v>1</v>
      </c>
      <c r="AA173" t="b">
        <f t="shared" si="17"/>
        <v>1</v>
      </c>
    </row>
    <row r="174" spans="1:27" x14ac:dyDescent="0.35">
      <c r="A174" t="s">
        <v>108</v>
      </c>
      <c r="B174" t="s">
        <v>45</v>
      </c>
      <c r="C174" t="s">
        <v>13</v>
      </c>
      <c r="H174" s="4">
        <v>113.9</v>
      </c>
      <c r="Q174" t="str">
        <f t="shared" si="12"/>
        <v>LIUJOHNCommercial Air Travel</v>
      </c>
      <c r="R174">
        <f>INDEX([1]Senate!$D:$D,MATCH(Q174,[1]Senate!$I:$I,0))</f>
        <v>0</v>
      </c>
      <c r="S174">
        <f>INDEX([1]Senate!$E:$E,MATCH($Q174,[1]Senate!$I:$I,0))</f>
        <v>0</v>
      </c>
      <c r="T174">
        <f>INDEX([1]Senate!$F:$F,MATCH($Q174,[1]Senate!$I:$I,0))</f>
        <v>0</v>
      </c>
      <c r="U174">
        <f>INDEX([1]Senate!$G:$G,MATCH($Q174,[1]Senate!$I:$I,0))</f>
        <v>0</v>
      </c>
      <c r="V174">
        <f>INDEX([1]Senate!$H:$H,MATCH($Q174,[1]Senate!$I:$I,0))</f>
        <v>113.9</v>
      </c>
      <c r="W174" t="b">
        <f t="shared" si="13"/>
        <v>1</v>
      </c>
      <c r="X174" t="b">
        <f t="shared" si="14"/>
        <v>1</v>
      </c>
      <c r="Y174" t="b">
        <f t="shared" si="15"/>
        <v>1</v>
      </c>
      <c r="Z174" t="b">
        <f t="shared" si="16"/>
        <v>1</v>
      </c>
      <c r="AA174" t="b">
        <f t="shared" si="17"/>
        <v>1</v>
      </c>
    </row>
    <row r="175" spans="1:27" x14ac:dyDescent="0.35">
      <c r="A175" t="s">
        <v>108</v>
      </c>
      <c r="B175" t="s">
        <v>45</v>
      </c>
      <c r="C175" t="s">
        <v>8</v>
      </c>
      <c r="D175" s="4">
        <v>2415</v>
      </c>
      <c r="E175" s="4">
        <v>3864</v>
      </c>
      <c r="F175" s="4">
        <v>3340.5</v>
      </c>
      <c r="G175" s="4">
        <v>4608.75</v>
      </c>
      <c r="H175" s="4">
        <v>4093.7</v>
      </c>
      <c r="Q175" t="str">
        <f t="shared" si="12"/>
        <v>LIUJOHNMileage - Automobile</v>
      </c>
      <c r="R175">
        <f>INDEX([1]Senate!$D:$D,MATCH(Q175,[1]Senate!$I:$I,0))</f>
        <v>2415</v>
      </c>
      <c r="S175">
        <f>INDEX([1]Senate!$E:$E,MATCH($Q175,[1]Senate!$I:$I,0))</f>
        <v>3864</v>
      </c>
      <c r="T175">
        <f>INDEX([1]Senate!$F:$F,MATCH($Q175,[1]Senate!$I:$I,0))</f>
        <v>3340.5</v>
      </c>
      <c r="U175">
        <f>INDEX([1]Senate!$G:$G,MATCH($Q175,[1]Senate!$I:$I,0))</f>
        <v>4608.75</v>
      </c>
      <c r="V175">
        <f>INDEX([1]Senate!$H:$H,MATCH($Q175,[1]Senate!$I:$I,0))</f>
        <v>2385.1999999999998</v>
      </c>
      <c r="W175" t="b">
        <f t="shared" si="13"/>
        <v>1</v>
      </c>
      <c r="X175" t="b">
        <f t="shared" si="14"/>
        <v>1</v>
      </c>
      <c r="Y175" t="b">
        <f t="shared" si="15"/>
        <v>1</v>
      </c>
      <c r="Z175" t="b">
        <f t="shared" si="16"/>
        <v>1</v>
      </c>
      <c r="AA175" t="b">
        <f t="shared" si="17"/>
        <v>0</v>
      </c>
    </row>
    <row r="176" spans="1:27" x14ac:dyDescent="0.35">
      <c r="A176" t="s">
        <v>108</v>
      </c>
      <c r="B176" t="s">
        <v>45</v>
      </c>
      <c r="C176" t="s">
        <v>60</v>
      </c>
      <c r="D176" s="4">
        <v>854</v>
      </c>
      <c r="E176" s="4">
        <v>1472</v>
      </c>
      <c r="F176" s="4">
        <v>1380</v>
      </c>
      <c r="G176" s="4">
        <v>1587</v>
      </c>
      <c r="H176" s="4">
        <v>1513</v>
      </c>
      <c r="Q176" t="str">
        <f t="shared" si="12"/>
        <v>LIUJOHNPerDiem- Legislative Day</v>
      </c>
      <c r="R176">
        <f>INDEX([1]Senate!$D:$D,MATCH(Q176,[1]Senate!$I:$I,0))</f>
        <v>854</v>
      </c>
      <c r="S176">
        <f>INDEX([1]Senate!$E:$E,MATCH($Q176,[1]Senate!$I:$I,0))</f>
        <v>1472</v>
      </c>
      <c r="T176">
        <f>INDEX([1]Senate!$F:$F,MATCH($Q176,[1]Senate!$I:$I,0))</f>
        <v>1380</v>
      </c>
      <c r="U176">
        <f>INDEX([1]Senate!$G:$G,MATCH($Q176,[1]Senate!$I:$I,0))</f>
        <v>1587</v>
      </c>
      <c r="V176">
        <f>INDEX([1]Senate!$H:$H,MATCH($Q176,[1]Senate!$I:$I,0))</f>
        <v>823</v>
      </c>
      <c r="W176" t="b">
        <f t="shared" si="13"/>
        <v>1</v>
      </c>
      <c r="X176" t="b">
        <f t="shared" si="14"/>
        <v>1</v>
      </c>
      <c r="Y176" t="b">
        <f t="shared" si="15"/>
        <v>1</v>
      </c>
      <c r="Z176" t="b">
        <f t="shared" si="16"/>
        <v>1</v>
      </c>
      <c r="AA176" t="b">
        <f t="shared" si="17"/>
        <v>0</v>
      </c>
    </row>
    <row r="177" spans="1:27" x14ac:dyDescent="0.35">
      <c r="A177" t="s">
        <v>108</v>
      </c>
      <c r="B177" t="s">
        <v>45</v>
      </c>
      <c r="C177" t="s">
        <v>9</v>
      </c>
      <c r="D177" s="4">
        <v>5456</v>
      </c>
      <c r="E177" s="4">
        <v>7175</v>
      </c>
      <c r="F177" s="4">
        <v>8418</v>
      </c>
      <c r="G177" s="4">
        <v>8235</v>
      </c>
      <c r="H177" s="4">
        <v>9330</v>
      </c>
      <c r="Q177" t="str">
        <f t="shared" si="12"/>
        <v>LIUJOHNPerDiem-Legislative Ovrngt</v>
      </c>
      <c r="R177">
        <f>INDEX([1]Senate!$D:$D,MATCH(Q177,[1]Senate!$I:$I,0))</f>
        <v>5456</v>
      </c>
      <c r="S177">
        <f>INDEX([1]Senate!$E:$E,MATCH($Q177,[1]Senate!$I:$I,0))</f>
        <v>7175</v>
      </c>
      <c r="T177">
        <f>INDEX([1]Senate!$F:$F,MATCH($Q177,[1]Senate!$I:$I,0))</f>
        <v>8418</v>
      </c>
      <c r="U177">
        <f>INDEX([1]Senate!$G:$G,MATCH($Q177,[1]Senate!$I:$I,0))</f>
        <v>8235</v>
      </c>
      <c r="V177">
        <f>INDEX([1]Senate!$H:$H,MATCH($Q177,[1]Senate!$I:$I,0))</f>
        <v>4389</v>
      </c>
      <c r="W177" t="b">
        <f t="shared" si="13"/>
        <v>1</v>
      </c>
      <c r="X177" t="b">
        <f t="shared" si="14"/>
        <v>1</v>
      </c>
      <c r="Y177" t="b">
        <f t="shared" si="15"/>
        <v>1</v>
      </c>
      <c r="Z177" t="b">
        <f t="shared" si="16"/>
        <v>1</v>
      </c>
      <c r="AA177" t="b">
        <f t="shared" si="17"/>
        <v>0</v>
      </c>
    </row>
    <row r="178" spans="1:27" x14ac:dyDescent="0.35">
      <c r="A178" t="s">
        <v>108</v>
      </c>
      <c r="B178" t="s">
        <v>45</v>
      </c>
      <c r="C178" t="s">
        <v>10</v>
      </c>
      <c r="D178" s="4">
        <v>357.8</v>
      </c>
      <c r="E178" s="4">
        <v>642.64</v>
      </c>
      <c r="F178" s="4">
        <v>597.83000000000004</v>
      </c>
      <c r="G178" s="4">
        <v>773.16</v>
      </c>
      <c r="H178" s="4">
        <v>718.75</v>
      </c>
      <c r="Q178" t="str">
        <f t="shared" si="12"/>
        <v>LIUJOHNTolls paid</v>
      </c>
      <c r="R178">
        <f>INDEX([1]Senate!$D:$D,MATCH(Q178,[1]Senate!$I:$I,0))</f>
        <v>357.8</v>
      </c>
      <c r="S178">
        <f>INDEX([1]Senate!$E:$E,MATCH($Q178,[1]Senate!$I:$I,0))</f>
        <v>642.64</v>
      </c>
      <c r="T178">
        <f>INDEX([1]Senate!$F:$F,MATCH($Q178,[1]Senate!$I:$I,0))</f>
        <v>597.83000000000004</v>
      </c>
      <c r="U178">
        <f>INDEX([1]Senate!$G:$G,MATCH($Q178,[1]Senate!$I:$I,0))</f>
        <v>773.16</v>
      </c>
      <c r="V178">
        <f>INDEX([1]Senate!$H:$H,MATCH($Q178,[1]Senate!$I:$I,0))</f>
        <v>397.95</v>
      </c>
      <c r="W178" t="b">
        <f t="shared" si="13"/>
        <v>1</v>
      </c>
      <c r="X178" t="b">
        <f t="shared" si="14"/>
        <v>1</v>
      </c>
      <c r="Y178" t="b">
        <f t="shared" si="15"/>
        <v>1</v>
      </c>
      <c r="Z178" t="b">
        <f t="shared" si="16"/>
        <v>1</v>
      </c>
      <c r="AA178" t="b">
        <f t="shared" si="17"/>
        <v>0</v>
      </c>
    </row>
    <row r="179" spans="1:27" x14ac:dyDescent="0.35">
      <c r="A179" t="s">
        <v>108</v>
      </c>
      <c r="B179" t="s">
        <v>45</v>
      </c>
      <c r="C179" t="s">
        <v>17</v>
      </c>
      <c r="F179" s="4">
        <v>65</v>
      </c>
      <c r="Q179" t="str">
        <f t="shared" si="12"/>
        <v>LIUJOHNTrain Tickets</v>
      </c>
      <c r="R179">
        <f>INDEX([1]Senate!$D:$D,MATCH(Q179,[1]Senate!$I:$I,0))</f>
        <v>0</v>
      </c>
      <c r="S179">
        <f>INDEX([1]Senate!$E:$E,MATCH($Q179,[1]Senate!$I:$I,0))</f>
        <v>0</v>
      </c>
      <c r="T179">
        <f>INDEX([1]Senate!$F:$F,MATCH($Q179,[1]Senate!$I:$I,0))</f>
        <v>65</v>
      </c>
      <c r="U179">
        <f>INDEX([1]Senate!$G:$G,MATCH($Q179,[1]Senate!$I:$I,0))</f>
        <v>0</v>
      </c>
      <c r="V179">
        <f>INDEX([1]Senate!$H:$H,MATCH($Q179,[1]Senate!$I:$I,0))</f>
        <v>0</v>
      </c>
      <c r="W179" t="b">
        <f t="shared" si="13"/>
        <v>1</v>
      </c>
      <c r="X179" t="b">
        <f t="shared" si="14"/>
        <v>1</v>
      </c>
      <c r="Y179" t="b">
        <f t="shared" si="15"/>
        <v>1</v>
      </c>
      <c r="Z179" t="b">
        <f t="shared" si="16"/>
        <v>1</v>
      </c>
      <c r="AA179" t="b">
        <f t="shared" si="17"/>
        <v>1</v>
      </c>
    </row>
    <row r="180" spans="1:27" x14ac:dyDescent="0.35">
      <c r="A180" t="s">
        <v>109</v>
      </c>
      <c r="B180" t="s">
        <v>45</v>
      </c>
      <c r="C180" t="s">
        <v>8</v>
      </c>
      <c r="E180" s="4">
        <v>3870.72</v>
      </c>
      <c r="F180" s="4">
        <v>2864.16</v>
      </c>
      <c r="G180" s="4">
        <v>4707.3599999999997</v>
      </c>
      <c r="H180" s="4">
        <v>2990.88</v>
      </c>
      <c r="Q180" t="str">
        <f t="shared" si="12"/>
        <v>MANNIONJOHNMileage - Automobile</v>
      </c>
      <c r="R180">
        <f>INDEX([1]Senate!$D:$D,MATCH(Q180,[1]Senate!$I:$I,0))</f>
        <v>0</v>
      </c>
      <c r="S180">
        <f>INDEX([1]Senate!$E:$E,MATCH($Q180,[1]Senate!$I:$I,0))</f>
        <v>3870.72</v>
      </c>
      <c r="T180">
        <f>INDEX([1]Senate!$F:$F,MATCH($Q180,[1]Senate!$I:$I,0))</f>
        <v>2864.16</v>
      </c>
      <c r="U180">
        <f>INDEX([1]Senate!$G:$G,MATCH($Q180,[1]Senate!$I:$I,0))</f>
        <v>4707.3599999999997</v>
      </c>
      <c r="V180">
        <f>INDEX([1]Senate!$H:$H,MATCH($Q180,[1]Senate!$I:$I,0))</f>
        <v>1736.64</v>
      </c>
      <c r="W180" t="b">
        <f t="shared" si="13"/>
        <v>1</v>
      </c>
      <c r="X180" t="b">
        <f t="shared" si="14"/>
        <v>1</v>
      </c>
      <c r="Y180" t="b">
        <f t="shared" si="15"/>
        <v>1</v>
      </c>
      <c r="Z180" t="b">
        <f t="shared" si="16"/>
        <v>1</v>
      </c>
      <c r="AA180" t="b">
        <f t="shared" si="17"/>
        <v>0</v>
      </c>
    </row>
    <row r="181" spans="1:27" x14ac:dyDescent="0.35">
      <c r="A181" t="s">
        <v>109</v>
      </c>
      <c r="B181" t="s">
        <v>45</v>
      </c>
      <c r="C181" t="s">
        <v>60</v>
      </c>
      <c r="E181" s="4">
        <v>1472</v>
      </c>
      <c r="F181" s="4">
        <v>1173</v>
      </c>
      <c r="G181" s="4">
        <v>1794</v>
      </c>
      <c r="H181" s="4">
        <v>1242</v>
      </c>
      <c r="Q181" t="str">
        <f t="shared" si="12"/>
        <v>MANNIONJOHNPerDiem- Legislative Day</v>
      </c>
      <c r="R181">
        <f>INDEX([1]Senate!$D:$D,MATCH(Q181,[1]Senate!$I:$I,0))</f>
        <v>0</v>
      </c>
      <c r="S181">
        <f>INDEX([1]Senate!$E:$E,MATCH($Q181,[1]Senate!$I:$I,0))</f>
        <v>1472</v>
      </c>
      <c r="T181">
        <f>INDEX([1]Senate!$F:$F,MATCH($Q181,[1]Senate!$I:$I,0))</f>
        <v>1173</v>
      </c>
      <c r="U181">
        <f>INDEX([1]Senate!$G:$G,MATCH($Q181,[1]Senate!$I:$I,0))</f>
        <v>1794</v>
      </c>
      <c r="V181">
        <f>INDEX([1]Senate!$H:$H,MATCH($Q181,[1]Senate!$I:$I,0))</f>
        <v>621</v>
      </c>
      <c r="W181" t="b">
        <f t="shared" si="13"/>
        <v>1</v>
      </c>
      <c r="X181" t="b">
        <f t="shared" si="14"/>
        <v>1</v>
      </c>
      <c r="Y181" t="b">
        <f t="shared" si="15"/>
        <v>1</v>
      </c>
      <c r="Z181" t="b">
        <f t="shared" si="16"/>
        <v>1</v>
      </c>
      <c r="AA181" t="b">
        <f t="shared" si="17"/>
        <v>0</v>
      </c>
    </row>
    <row r="182" spans="1:27" x14ac:dyDescent="0.35">
      <c r="A182" t="s">
        <v>109</v>
      </c>
      <c r="B182" t="s">
        <v>45</v>
      </c>
      <c r="C182" t="s">
        <v>9</v>
      </c>
      <c r="E182" s="4">
        <v>7530</v>
      </c>
      <c r="F182" s="4">
        <v>6954</v>
      </c>
      <c r="G182" s="4">
        <v>8784</v>
      </c>
      <c r="H182" s="4">
        <v>6954</v>
      </c>
      <c r="Q182" t="str">
        <f t="shared" si="12"/>
        <v>MANNIONJOHNPerDiem-Legislative Ovrngt</v>
      </c>
      <c r="R182">
        <f>INDEX([1]Senate!$D:$D,MATCH(Q182,[1]Senate!$I:$I,0))</f>
        <v>0</v>
      </c>
      <c r="S182">
        <f>INDEX([1]Senate!$E:$E,MATCH($Q182,[1]Senate!$I:$I,0))</f>
        <v>7530</v>
      </c>
      <c r="T182">
        <f>INDEX([1]Senate!$F:$F,MATCH($Q182,[1]Senate!$I:$I,0))</f>
        <v>6954</v>
      </c>
      <c r="U182">
        <f>INDEX([1]Senate!$G:$G,MATCH($Q182,[1]Senate!$I:$I,0))</f>
        <v>8784</v>
      </c>
      <c r="V182">
        <f>INDEX([1]Senate!$H:$H,MATCH($Q182,[1]Senate!$I:$I,0))</f>
        <v>2745</v>
      </c>
      <c r="W182" t="b">
        <f t="shared" si="13"/>
        <v>1</v>
      </c>
      <c r="X182" t="b">
        <f t="shared" si="14"/>
        <v>1</v>
      </c>
      <c r="Y182" t="b">
        <f t="shared" si="15"/>
        <v>1</v>
      </c>
      <c r="Z182" t="b">
        <f t="shared" si="16"/>
        <v>1</v>
      </c>
      <c r="AA182" t="b">
        <f t="shared" si="17"/>
        <v>0</v>
      </c>
    </row>
    <row r="183" spans="1:27" x14ac:dyDescent="0.35">
      <c r="A183" t="s">
        <v>109</v>
      </c>
      <c r="B183" t="s">
        <v>45</v>
      </c>
      <c r="C183" t="s">
        <v>10</v>
      </c>
      <c r="E183" s="4">
        <v>246.99</v>
      </c>
      <c r="F183" s="4">
        <v>191.39</v>
      </c>
      <c r="G183" s="4">
        <v>208.12</v>
      </c>
      <c r="H183" s="4">
        <v>150.32</v>
      </c>
      <c r="Q183" t="str">
        <f t="shared" si="12"/>
        <v>MANNIONJOHNTolls paid</v>
      </c>
      <c r="R183">
        <f>INDEX([1]Senate!$D:$D,MATCH(Q183,[1]Senate!$I:$I,0))</f>
        <v>0</v>
      </c>
      <c r="S183">
        <f>INDEX([1]Senate!$E:$E,MATCH($Q183,[1]Senate!$I:$I,0))</f>
        <v>246.99</v>
      </c>
      <c r="T183">
        <f>INDEX([1]Senate!$F:$F,MATCH($Q183,[1]Senate!$I:$I,0))</f>
        <v>191.39</v>
      </c>
      <c r="U183">
        <f>INDEX([1]Senate!$G:$G,MATCH($Q183,[1]Senate!$I:$I,0))</f>
        <v>208.12</v>
      </c>
      <c r="V183">
        <f>INDEX([1]Senate!$H:$H,MATCH($Q183,[1]Senate!$I:$I,0))</f>
        <v>83.59</v>
      </c>
      <c r="W183" t="b">
        <f t="shared" si="13"/>
        <v>1</v>
      </c>
      <c r="X183" t="b">
        <f t="shared" si="14"/>
        <v>1</v>
      </c>
      <c r="Y183" t="b">
        <f t="shared" si="15"/>
        <v>1</v>
      </c>
      <c r="Z183" t="b">
        <f t="shared" si="16"/>
        <v>1</v>
      </c>
      <c r="AA183" t="b">
        <f t="shared" si="17"/>
        <v>0</v>
      </c>
    </row>
    <row r="184" spans="1:27" x14ac:dyDescent="0.35">
      <c r="A184" t="s">
        <v>109</v>
      </c>
      <c r="B184" t="s">
        <v>45</v>
      </c>
      <c r="C184" t="s">
        <v>17</v>
      </c>
      <c r="H184" s="4">
        <v>26</v>
      </c>
      <c r="Q184" t="str">
        <f t="shared" si="12"/>
        <v>MANNIONJOHNTrain Tickets</v>
      </c>
      <c r="R184" t="e">
        <f>INDEX([1]Senate!$D:$D,MATCH(Q184,[1]Senate!$I:$I,0))</f>
        <v>#N/A</v>
      </c>
      <c r="S184" t="e">
        <f>INDEX([1]Senate!$E:$E,MATCH($Q184,[1]Senate!$I:$I,0))</f>
        <v>#N/A</v>
      </c>
      <c r="T184" t="e">
        <f>INDEX([1]Senate!$F:$F,MATCH($Q184,[1]Senate!$I:$I,0))</f>
        <v>#N/A</v>
      </c>
      <c r="U184" t="e">
        <f>INDEX([1]Senate!$G:$G,MATCH($Q184,[1]Senate!$I:$I,0))</f>
        <v>#N/A</v>
      </c>
      <c r="V184" t="e">
        <f>INDEX([1]Senate!$H:$H,MATCH($Q184,[1]Senate!$I:$I,0))</f>
        <v>#N/A</v>
      </c>
      <c r="W184" t="e">
        <f t="shared" si="13"/>
        <v>#N/A</v>
      </c>
      <c r="X184" t="e">
        <f t="shared" si="14"/>
        <v>#N/A</v>
      </c>
      <c r="Y184" t="e">
        <f t="shared" si="15"/>
        <v>#N/A</v>
      </c>
      <c r="Z184" t="e">
        <f t="shared" si="16"/>
        <v>#N/A</v>
      </c>
      <c r="AA184" t="e">
        <f t="shared" si="17"/>
        <v>#N/A</v>
      </c>
    </row>
    <row r="185" spans="1:27" x14ac:dyDescent="0.35">
      <c r="A185" t="s">
        <v>110</v>
      </c>
      <c r="B185" t="s">
        <v>58</v>
      </c>
      <c r="C185" t="s">
        <v>8</v>
      </c>
      <c r="D185" s="4">
        <v>2870.4</v>
      </c>
      <c r="G185" s="4">
        <v>4291.5600000000004</v>
      </c>
      <c r="H185" s="4">
        <v>4013.1</v>
      </c>
      <c r="Q185" t="str">
        <f t="shared" si="12"/>
        <v>MARTINEZMONICAMileage - Automobile</v>
      </c>
      <c r="R185">
        <f>INDEX([1]Senate!$D:$D,MATCH(Q185,[1]Senate!$I:$I,0))</f>
        <v>2870.4</v>
      </c>
      <c r="S185">
        <f>INDEX([1]Senate!$E:$E,MATCH($Q185,[1]Senate!$I:$I,0))</f>
        <v>0</v>
      </c>
      <c r="T185">
        <f>INDEX([1]Senate!$F:$F,MATCH($Q185,[1]Senate!$I:$I,0))</f>
        <v>0</v>
      </c>
      <c r="U185">
        <f>INDEX([1]Senate!$G:$G,MATCH($Q185,[1]Senate!$I:$I,0))</f>
        <v>4291.5600000000004</v>
      </c>
      <c r="V185">
        <f>INDEX([1]Senate!$H:$H,MATCH($Q185,[1]Senate!$I:$I,0))</f>
        <v>2671.76</v>
      </c>
      <c r="W185" t="b">
        <f t="shared" si="13"/>
        <v>1</v>
      </c>
      <c r="X185" t="b">
        <f t="shared" si="14"/>
        <v>1</v>
      </c>
      <c r="Y185" t="b">
        <f t="shared" si="15"/>
        <v>1</v>
      </c>
      <c r="Z185" t="b">
        <f t="shared" si="16"/>
        <v>1</v>
      </c>
      <c r="AA185" t="b">
        <f t="shared" si="17"/>
        <v>0</v>
      </c>
    </row>
    <row r="186" spans="1:27" x14ac:dyDescent="0.35">
      <c r="A186" t="s">
        <v>110</v>
      </c>
      <c r="B186" t="s">
        <v>58</v>
      </c>
      <c r="C186" t="s">
        <v>60</v>
      </c>
      <c r="D186" s="4">
        <v>732</v>
      </c>
      <c r="G186" s="4">
        <v>1380</v>
      </c>
      <c r="H186" s="4">
        <v>1311</v>
      </c>
      <c r="Q186" t="str">
        <f t="shared" si="12"/>
        <v>MARTINEZMONICAPerDiem- Legislative Day</v>
      </c>
      <c r="R186">
        <f>INDEX([1]Senate!$D:$D,MATCH(Q186,[1]Senate!$I:$I,0))</f>
        <v>732</v>
      </c>
      <c r="S186">
        <f>INDEX([1]Senate!$E:$E,MATCH($Q186,[1]Senate!$I:$I,0))</f>
        <v>0</v>
      </c>
      <c r="T186">
        <f>INDEX([1]Senate!$F:$F,MATCH($Q186,[1]Senate!$I:$I,0))</f>
        <v>0</v>
      </c>
      <c r="U186">
        <f>INDEX([1]Senate!$G:$G,MATCH($Q186,[1]Senate!$I:$I,0))</f>
        <v>1380</v>
      </c>
      <c r="V186">
        <f>INDEX([1]Senate!$H:$H,MATCH($Q186,[1]Senate!$I:$I,0))</f>
        <v>759</v>
      </c>
      <c r="W186" t="b">
        <f t="shared" si="13"/>
        <v>1</v>
      </c>
      <c r="X186" t="b">
        <f t="shared" si="14"/>
        <v>1</v>
      </c>
      <c r="Y186" t="b">
        <f t="shared" si="15"/>
        <v>1</v>
      </c>
      <c r="Z186" t="b">
        <f t="shared" si="16"/>
        <v>1</v>
      </c>
      <c r="AA186" t="b">
        <f t="shared" si="17"/>
        <v>0</v>
      </c>
    </row>
    <row r="187" spans="1:27" x14ac:dyDescent="0.35">
      <c r="A187" t="s">
        <v>110</v>
      </c>
      <c r="B187" t="s">
        <v>58</v>
      </c>
      <c r="C187" t="s">
        <v>9</v>
      </c>
      <c r="D187" s="4">
        <v>5632</v>
      </c>
      <c r="G187" s="4">
        <v>7503</v>
      </c>
      <c r="H187" s="4">
        <v>8052</v>
      </c>
      <c r="Q187" t="str">
        <f t="shared" si="12"/>
        <v>MARTINEZMONICAPerDiem-Legislative Ovrngt</v>
      </c>
      <c r="R187">
        <f>INDEX([1]Senate!$D:$D,MATCH(Q187,[1]Senate!$I:$I,0))</f>
        <v>5632</v>
      </c>
      <c r="S187">
        <f>INDEX([1]Senate!$E:$E,MATCH($Q187,[1]Senate!$I:$I,0))</f>
        <v>0</v>
      </c>
      <c r="T187">
        <f>INDEX([1]Senate!$F:$F,MATCH($Q187,[1]Senate!$I:$I,0))</f>
        <v>0</v>
      </c>
      <c r="U187">
        <f>INDEX([1]Senate!$G:$G,MATCH($Q187,[1]Senate!$I:$I,0))</f>
        <v>7503</v>
      </c>
      <c r="V187">
        <f>INDEX([1]Senate!$H:$H,MATCH($Q187,[1]Senate!$I:$I,0))</f>
        <v>4758</v>
      </c>
      <c r="W187" t="b">
        <f t="shared" si="13"/>
        <v>1</v>
      </c>
      <c r="X187" t="b">
        <f t="shared" si="14"/>
        <v>1</v>
      </c>
      <c r="Y187" t="b">
        <f t="shared" si="15"/>
        <v>1</v>
      </c>
      <c r="Z187" t="b">
        <f t="shared" si="16"/>
        <v>1</v>
      </c>
      <c r="AA187" t="b">
        <f t="shared" si="17"/>
        <v>0</v>
      </c>
    </row>
    <row r="188" spans="1:27" x14ac:dyDescent="0.35">
      <c r="A188" t="s">
        <v>110</v>
      </c>
      <c r="B188" t="s">
        <v>58</v>
      </c>
      <c r="C188" t="s">
        <v>10</v>
      </c>
      <c r="D188" s="4">
        <v>335.72</v>
      </c>
      <c r="G188" s="4">
        <v>504.77</v>
      </c>
      <c r="H188" s="4">
        <v>496.9</v>
      </c>
      <c r="Q188" t="str">
        <f t="shared" si="12"/>
        <v>MARTINEZMONICATolls paid</v>
      </c>
      <c r="R188">
        <f>INDEX([1]Senate!$D:$D,MATCH(Q188,[1]Senate!$I:$I,0))</f>
        <v>335.72</v>
      </c>
      <c r="S188">
        <f>INDEX([1]Senate!$E:$E,MATCH($Q188,[1]Senate!$I:$I,0))</f>
        <v>0</v>
      </c>
      <c r="T188">
        <f>INDEX([1]Senate!$F:$F,MATCH($Q188,[1]Senate!$I:$I,0))</f>
        <v>0</v>
      </c>
      <c r="U188">
        <f>INDEX([1]Senate!$G:$G,MATCH($Q188,[1]Senate!$I:$I,0))</f>
        <v>504.77</v>
      </c>
      <c r="V188">
        <f>INDEX([1]Senate!$H:$H,MATCH($Q188,[1]Senate!$I:$I,0))</f>
        <v>310.60000000000002</v>
      </c>
      <c r="W188" t="b">
        <f t="shared" si="13"/>
        <v>1</v>
      </c>
      <c r="X188" t="b">
        <f t="shared" si="14"/>
        <v>1</v>
      </c>
      <c r="Y188" t="b">
        <f t="shared" si="15"/>
        <v>1</v>
      </c>
      <c r="Z188" t="b">
        <f t="shared" si="16"/>
        <v>1</v>
      </c>
      <c r="AA188" t="b">
        <f t="shared" si="17"/>
        <v>0</v>
      </c>
    </row>
    <row r="189" spans="1:27" x14ac:dyDescent="0.35">
      <c r="A189" t="s">
        <v>111</v>
      </c>
      <c r="B189" t="s">
        <v>112</v>
      </c>
      <c r="C189" t="s">
        <v>8</v>
      </c>
      <c r="G189" s="4">
        <v>4841.76</v>
      </c>
      <c r="H189" s="4">
        <v>4052.16</v>
      </c>
      <c r="Q189" t="str">
        <f t="shared" si="12"/>
        <v>MARTINSJOAQUIMMileage - Automobile</v>
      </c>
      <c r="R189">
        <f>INDEX([1]Senate!$D:$D,MATCH(Q189,[1]Senate!$I:$I,0))</f>
        <v>0</v>
      </c>
      <c r="S189">
        <f>INDEX([1]Senate!$E:$E,MATCH($Q189,[1]Senate!$I:$I,0))</f>
        <v>0</v>
      </c>
      <c r="T189">
        <f>INDEX([1]Senate!$F:$F,MATCH($Q189,[1]Senate!$I:$I,0))</f>
        <v>0</v>
      </c>
      <c r="U189">
        <f>INDEX([1]Senate!$G:$G,MATCH($Q189,[1]Senate!$I:$I,0))</f>
        <v>4841.76</v>
      </c>
      <c r="V189">
        <f>INDEX([1]Senate!$H:$H,MATCH($Q189,[1]Senate!$I:$I,0))</f>
        <v>2251.1999999999998</v>
      </c>
      <c r="W189" t="b">
        <f t="shared" si="13"/>
        <v>1</v>
      </c>
      <c r="X189" t="b">
        <f t="shared" si="14"/>
        <v>1</v>
      </c>
      <c r="Y189" t="b">
        <f t="shared" si="15"/>
        <v>1</v>
      </c>
      <c r="Z189" t="b">
        <f t="shared" si="16"/>
        <v>1</v>
      </c>
      <c r="AA189" t="b">
        <f t="shared" si="17"/>
        <v>0</v>
      </c>
    </row>
    <row r="190" spans="1:27" x14ac:dyDescent="0.35">
      <c r="A190" t="s">
        <v>111</v>
      </c>
      <c r="B190" t="s">
        <v>112</v>
      </c>
      <c r="C190" t="s">
        <v>60</v>
      </c>
      <c r="G190" s="4">
        <v>1518</v>
      </c>
      <c r="H190" s="4">
        <v>1242</v>
      </c>
      <c r="Q190" t="str">
        <f t="shared" si="12"/>
        <v>MARTINSJOAQUIMPerDiem- Legislative Day</v>
      </c>
      <c r="R190">
        <f>INDEX([1]Senate!$D:$D,MATCH(Q190,[1]Senate!$I:$I,0))</f>
        <v>0</v>
      </c>
      <c r="S190">
        <f>INDEX([1]Senate!$E:$E,MATCH($Q190,[1]Senate!$I:$I,0))</f>
        <v>0</v>
      </c>
      <c r="T190">
        <f>INDEX([1]Senate!$F:$F,MATCH($Q190,[1]Senate!$I:$I,0))</f>
        <v>0</v>
      </c>
      <c r="U190">
        <f>INDEX([1]Senate!$G:$G,MATCH($Q190,[1]Senate!$I:$I,0))</f>
        <v>1518</v>
      </c>
      <c r="V190">
        <f>INDEX([1]Senate!$H:$H,MATCH($Q190,[1]Senate!$I:$I,0))</f>
        <v>690</v>
      </c>
      <c r="W190" t="b">
        <f t="shared" si="13"/>
        <v>1</v>
      </c>
      <c r="X190" t="b">
        <f t="shared" si="14"/>
        <v>1</v>
      </c>
      <c r="Y190" t="b">
        <f t="shared" si="15"/>
        <v>1</v>
      </c>
      <c r="Z190" t="b">
        <f t="shared" si="16"/>
        <v>1</v>
      </c>
      <c r="AA190" t="b">
        <f t="shared" si="17"/>
        <v>0</v>
      </c>
    </row>
    <row r="191" spans="1:27" x14ac:dyDescent="0.35">
      <c r="A191" t="s">
        <v>111</v>
      </c>
      <c r="B191" t="s">
        <v>112</v>
      </c>
      <c r="C191" t="s">
        <v>9</v>
      </c>
      <c r="G191" s="4">
        <v>10431</v>
      </c>
      <c r="H191" s="4">
        <v>9516</v>
      </c>
      <c r="Q191" t="str">
        <f t="shared" si="12"/>
        <v>MARTINSJOAQUIMPerDiem-Legislative Ovrngt</v>
      </c>
      <c r="R191">
        <f>INDEX([1]Senate!$D:$D,MATCH(Q191,[1]Senate!$I:$I,0))</f>
        <v>0</v>
      </c>
      <c r="S191">
        <f>INDEX([1]Senate!$E:$E,MATCH($Q191,[1]Senate!$I:$I,0))</f>
        <v>0</v>
      </c>
      <c r="T191">
        <f>INDEX([1]Senate!$F:$F,MATCH($Q191,[1]Senate!$I:$I,0))</f>
        <v>0</v>
      </c>
      <c r="U191">
        <f>INDEX([1]Senate!$G:$G,MATCH($Q191,[1]Senate!$I:$I,0))</f>
        <v>10431</v>
      </c>
      <c r="V191">
        <f>INDEX([1]Senate!$H:$H,MATCH($Q191,[1]Senate!$I:$I,0))</f>
        <v>5124</v>
      </c>
      <c r="W191" t="b">
        <f t="shared" si="13"/>
        <v>1</v>
      </c>
      <c r="X191" t="b">
        <f t="shared" si="14"/>
        <v>1</v>
      </c>
      <c r="Y191" t="b">
        <f t="shared" si="15"/>
        <v>1</v>
      </c>
      <c r="Z191" t="b">
        <f t="shared" si="16"/>
        <v>1</v>
      </c>
      <c r="AA191" t="b">
        <f t="shared" si="17"/>
        <v>0</v>
      </c>
    </row>
    <row r="192" spans="1:27" x14ac:dyDescent="0.35">
      <c r="A192" t="s">
        <v>113</v>
      </c>
      <c r="B192" t="s">
        <v>114</v>
      </c>
      <c r="C192" t="s">
        <v>14</v>
      </c>
      <c r="F192" s="4">
        <v>75</v>
      </c>
      <c r="Q192" t="str">
        <f t="shared" si="12"/>
        <v>MAYSUSANConference/Trainings</v>
      </c>
      <c r="R192">
        <f>INDEX([1]Senate!$D:$D,MATCH(Q192,[1]Senate!$I:$I,0))</f>
        <v>0</v>
      </c>
      <c r="S192">
        <f>INDEX([1]Senate!$E:$E,MATCH($Q192,[1]Senate!$I:$I,0))</f>
        <v>0</v>
      </c>
      <c r="T192">
        <f>INDEX([1]Senate!$F:$F,MATCH($Q192,[1]Senate!$I:$I,0))</f>
        <v>75</v>
      </c>
      <c r="U192">
        <f>INDEX([1]Senate!$G:$G,MATCH($Q192,[1]Senate!$I:$I,0))</f>
        <v>0</v>
      </c>
      <c r="V192">
        <f>INDEX([1]Senate!$H:$H,MATCH($Q192,[1]Senate!$I:$I,0))</f>
        <v>0</v>
      </c>
      <c r="W192" t="b">
        <f t="shared" si="13"/>
        <v>1</v>
      </c>
      <c r="X192" t="b">
        <f t="shared" si="14"/>
        <v>1</v>
      </c>
      <c r="Y192" t="b">
        <f t="shared" si="15"/>
        <v>1</v>
      </c>
      <c r="Z192" t="b">
        <f t="shared" si="16"/>
        <v>1</v>
      </c>
      <c r="AA192" t="b">
        <f t="shared" si="17"/>
        <v>1</v>
      </c>
    </row>
    <row r="193" spans="1:27" x14ac:dyDescent="0.35">
      <c r="A193" t="s">
        <v>113</v>
      </c>
      <c r="B193" t="s">
        <v>114</v>
      </c>
      <c r="C193" t="s">
        <v>8</v>
      </c>
      <c r="E193" s="4">
        <v>1472.8</v>
      </c>
      <c r="F193" s="4">
        <v>3073.18</v>
      </c>
      <c r="G193" s="4">
        <v>3790.3</v>
      </c>
      <c r="H193" s="4">
        <v>759.8</v>
      </c>
      <c r="Q193" t="str">
        <f t="shared" si="12"/>
        <v>MAYSUSANMileage - Automobile</v>
      </c>
      <c r="R193">
        <f>INDEX([1]Senate!$D:$D,MATCH(Q193,[1]Senate!$I:$I,0))</f>
        <v>0</v>
      </c>
      <c r="S193">
        <f>INDEX([1]Senate!$E:$E,MATCH($Q193,[1]Senate!$I:$I,0))</f>
        <v>1472.8</v>
      </c>
      <c r="T193">
        <f>INDEX([1]Senate!$F:$F,MATCH($Q193,[1]Senate!$I:$I,0))</f>
        <v>3073.18</v>
      </c>
      <c r="U193">
        <f>INDEX([1]Senate!$G:$G,MATCH($Q193,[1]Senate!$I:$I,0))</f>
        <v>3790.3</v>
      </c>
      <c r="V193">
        <f>INDEX([1]Senate!$H:$H,MATCH($Q193,[1]Senate!$I:$I,0))</f>
        <v>759.8</v>
      </c>
      <c r="W193" t="b">
        <f t="shared" si="13"/>
        <v>1</v>
      </c>
      <c r="X193" t="b">
        <f t="shared" si="14"/>
        <v>1</v>
      </c>
      <c r="Y193" t="b">
        <f t="shared" si="15"/>
        <v>1</v>
      </c>
      <c r="Z193" t="b">
        <f t="shared" si="16"/>
        <v>1</v>
      </c>
      <c r="AA193" t="b">
        <f t="shared" si="17"/>
        <v>1</v>
      </c>
    </row>
    <row r="194" spans="1:27" x14ac:dyDescent="0.35">
      <c r="A194" t="s">
        <v>113</v>
      </c>
      <c r="B194" t="s">
        <v>114</v>
      </c>
      <c r="C194" t="s">
        <v>60</v>
      </c>
      <c r="E194" s="4">
        <v>549</v>
      </c>
      <c r="F194" s="4">
        <v>1831</v>
      </c>
      <c r="G194" s="4">
        <v>1518</v>
      </c>
      <c r="H194" s="4">
        <v>138</v>
      </c>
      <c r="Q194" t="str">
        <f t="shared" si="12"/>
        <v>MAYSUSANPerDiem- Legislative Day</v>
      </c>
      <c r="R194">
        <f>INDEX([1]Senate!$D:$D,MATCH(Q194,[1]Senate!$I:$I,0))</f>
        <v>0</v>
      </c>
      <c r="S194">
        <f>INDEX([1]Senate!$E:$E,MATCH($Q194,[1]Senate!$I:$I,0))</f>
        <v>549</v>
      </c>
      <c r="T194">
        <f>INDEX([1]Senate!$F:$F,MATCH($Q194,[1]Senate!$I:$I,0))</f>
        <v>1831</v>
      </c>
      <c r="U194">
        <f>INDEX([1]Senate!$G:$G,MATCH($Q194,[1]Senate!$I:$I,0))</f>
        <v>1518</v>
      </c>
      <c r="V194">
        <f>INDEX([1]Senate!$H:$H,MATCH($Q194,[1]Senate!$I:$I,0))</f>
        <v>138</v>
      </c>
      <c r="W194" t="b">
        <f t="shared" si="13"/>
        <v>1</v>
      </c>
      <c r="X194" t="b">
        <f t="shared" si="14"/>
        <v>1</v>
      </c>
      <c r="Y194" t="b">
        <f t="shared" si="15"/>
        <v>1</v>
      </c>
      <c r="Z194" t="b">
        <f t="shared" si="16"/>
        <v>1</v>
      </c>
      <c r="AA194" t="b">
        <f t="shared" si="17"/>
        <v>1</v>
      </c>
    </row>
    <row r="195" spans="1:27" x14ac:dyDescent="0.35">
      <c r="A195" t="s">
        <v>113</v>
      </c>
      <c r="B195" t="s">
        <v>114</v>
      </c>
      <c r="C195" t="s">
        <v>9</v>
      </c>
      <c r="E195" s="4">
        <v>2450</v>
      </c>
      <c r="F195" s="4">
        <v>10940</v>
      </c>
      <c r="G195" s="4">
        <v>8967</v>
      </c>
      <c r="H195" s="4">
        <v>549</v>
      </c>
      <c r="Q195" t="str">
        <f t="shared" si="12"/>
        <v>MAYSUSANPerDiem-Legislative Ovrngt</v>
      </c>
      <c r="R195">
        <f>INDEX([1]Senate!$D:$D,MATCH(Q195,[1]Senate!$I:$I,0))</f>
        <v>0</v>
      </c>
      <c r="S195">
        <f>INDEX([1]Senate!$E:$E,MATCH($Q195,[1]Senate!$I:$I,0))</f>
        <v>2450</v>
      </c>
      <c r="T195">
        <f>INDEX([1]Senate!$F:$F,MATCH($Q195,[1]Senate!$I:$I,0))</f>
        <v>10940</v>
      </c>
      <c r="U195">
        <f>INDEX([1]Senate!$G:$G,MATCH($Q195,[1]Senate!$I:$I,0))</f>
        <v>8967</v>
      </c>
      <c r="V195">
        <f>INDEX([1]Senate!$H:$H,MATCH($Q195,[1]Senate!$I:$I,0))</f>
        <v>549</v>
      </c>
      <c r="W195" t="b">
        <f t="shared" si="13"/>
        <v>1</v>
      </c>
      <c r="X195" t="b">
        <f t="shared" si="14"/>
        <v>1</v>
      </c>
      <c r="Y195" t="b">
        <f t="shared" si="15"/>
        <v>1</v>
      </c>
      <c r="Z195" t="b">
        <f t="shared" si="16"/>
        <v>1</v>
      </c>
      <c r="AA195" t="b">
        <f t="shared" si="17"/>
        <v>1</v>
      </c>
    </row>
    <row r="196" spans="1:27" x14ac:dyDescent="0.35">
      <c r="A196" t="s">
        <v>113</v>
      </c>
      <c r="B196" t="s">
        <v>114</v>
      </c>
      <c r="C196" t="s">
        <v>10</v>
      </c>
      <c r="E196" s="4">
        <v>105.71</v>
      </c>
      <c r="F196" s="4">
        <v>202.74</v>
      </c>
      <c r="G196" s="4">
        <v>230.36</v>
      </c>
      <c r="H196" s="4">
        <v>44.04</v>
      </c>
      <c r="Q196" t="str">
        <f t="shared" si="12"/>
        <v>MAYSUSANTolls paid</v>
      </c>
      <c r="R196">
        <f>INDEX([1]Senate!$D:$D,MATCH(Q196,[1]Senate!$I:$I,0))</f>
        <v>0</v>
      </c>
      <c r="S196">
        <f>INDEX([1]Senate!$E:$E,MATCH($Q196,[1]Senate!$I:$I,0))</f>
        <v>105.71</v>
      </c>
      <c r="T196">
        <f>INDEX([1]Senate!$F:$F,MATCH($Q196,[1]Senate!$I:$I,0))</f>
        <v>202.74</v>
      </c>
      <c r="U196">
        <f>INDEX([1]Senate!$G:$G,MATCH($Q196,[1]Senate!$I:$I,0))</f>
        <v>230.36</v>
      </c>
      <c r="V196">
        <f>INDEX([1]Senate!$H:$H,MATCH($Q196,[1]Senate!$I:$I,0))</f>
        <v>44.04</v>
      </c>
      <c r="W196" t="b">
        <f t="shared" si="13"/>
        <v>1</v>
      </c>
      <c r="X196" t="b">
        <f t="shared" si="14"/>
        <v>1</v>
      </c>
      <c r="Y196" t="b">
        <f t="shared" si="15"/>
        <v>1</v>
      </c>
      <c r="Z196" t="b">
        <f t="shared" si="16"/>
        <v>1</v>
      </c>
      <c r="AA196" t="b">
        <f t="shared" si="17"/>
        <v>1</v>
      </c>
    </row>
    <row r="197" spans="1:27" x14ac:dyDescent="0.35">
      <c r="A197" t="s">
        <v>113</v>
      </c>
      <c r="B197" t="s">
        <v>114</v>
      </c>
      <c r="C197" t="s">
        <v>17</v>
      </c>
      <c r="F197" s="4">
        <v>493</v>
      </c>
      <c r="G197" s="4">
        <v>64</v>
      </c>
      <c r="H197" s="4">
        <v>32</v>
      </c>
      <c r="Q197" t="str">
        <f t="shared" si="12"/>
        <v>MAYSUSANTrain Tickets</v>
      </c>
      <c r="R197">
        <f>INDEX([1]Senate!$D:$D,MATCH(Q197,[1]Senate!$I:$I,0))</f>
        <v>0</v>
      </c>
      <c r="S197">
        <f>INDEX([1]Senate!$E:$E,MATCH($Q197,[1]Senate!$I:$I,0))</f>
        <v>0</v>
      </c>
      <c r="T197">
        <f>INDEX([1]Senate!$F:$F,MATCH($Q197,[1]Senate!$I:$I,0))</f>
        <v>493</v>
      </c>
      <c r="U197">
        <f>INDEX([1]Senate!$G:$G,MATCH($Q197,[1]Senate!$I:$I,0))</f>
        <v>64</v>
      </c>
      <c r="V197">
        <f>INDEX([1]Senate!$H:$H,MATCH($Q197,[1]Senate!$I:$I,0))</f>
        <v>32</v>
      </c>
      <c r="W197" t="b">
        <f t="shared" si="13"/>
        <v>1</v>
      </c>
      <c r="X197" t="b">
        <f t="shared" si="14"/>
        <v>1</v>
      </c>
      <c r="Y197" t="b">
        <f t="shared" si="15"/>
        <v>1</v>
      </c>
      <c r="Z197" t="b">
        <f t="shared" si="16"/>
        <v>1</v>
      </c>
      <c r="AA197" t="b">
        <f t="shared" si="17"/>
        <v>1</v>
      </c>
    </row>
    <row r="198" spans="1:27" x14ac:dyDescent="0.35">
      <c r="A198" t="s">
        <v>115</v>
      </c>
      <c r="B198" t="s">
        <v>116</v>
      </c>
      <c r="C198" t="s">
        <v>13</v>
      </c>
      <c r="D198" s="4">
        <v>683.2</v>
      </c>
      <c r="Q198" t="str">
        <f t="shared" ref="Q198:Q261" si="18">A198&amp;B198&amp;C198</f>
        <v>MAYERSHELLEYCommercial Air Travel</v>
      </c>
      <c r="R198">
        <f>INDEX([1]Senate!$D:$D,MATCH(Q198,[1]Senate!$I:$I,0))</f>
        <v>683.2</v>
      </c>
      <c r="S198">
        <f>INDEX([1]Senate!$E:$E,MATCH($Q198,[1]Senate!$I:$I,0))</f>
        <v>0</v>
      </c>
      <c r="T198">
        <f>INDEX([1]Senate!$F:$F,MATCH($Q198,[1]Senate!$I:$I,0))</f>
        <v>0</v>
      </c>
      <c r="U198">
        <f>INDEX([1]Senate!$G:$G,MATCH($Q198,[1]Senate!$I:$I,0))</f>
        <v>0</v>
      </c>
      <c r="V198">
        <f>INDEX([1]Senate!$H:$H,MATCH($Q198,[1]Senate!$I:$I,0))</f>
        <v>0</v>
      </c>
      <c r="W198" t="b">
        <f t="shared" ref="W198:W261" si="19">D198=R198</f>
        <v>1</v>
      </c>
      <c r="X198" t="b">
        <f t="shared" ref="X198:X261" si="20">E198=S198</f>
        <v>1</v>
      </c>
      <c r="Y198" t="b">
        <f t="shared" ref="Y198:Y261" si="21">F198=T198</f>
        <v>1</v>
      </c>
      <c r="Z198" t="b">
        <f t="shared" ref="Z198:Z261" si="22">G198=U198</f>
        <v>1</v>
      </c>
      <c r="AA198" t="b">
        <f t="shared" ref="AA198:AA261" si="23">H198=V198</f>
        <v>1</v>
      </c>
    </row>
    <row r="199" spans="1:27" x14ac:dyDescent="0.35">
      <c r="A199" t="s">
        <v>115</v>
      </c>
      <c r="B199" t="s">
        <v>116</v>
      </c>
      <c r="C199" t="s">
        <v>8</v>
      </c>
      <c r="D199" s="4">
        <v>1518</v>
      </c>
      <c r="E199" s="4">
        <v>2358.7199999999998</v>
      </c>
      <c r="F199" s="4">
        <v>2386.8000000000002</v>
      </c>
      <c r="G199" s="4">
        <v>2986.8</v>
      </c>
      <c r="H199" s="4">
        <v>3812.4</v>
      </c>
      <c r="Q199" t="str">
        <f t="shared" si="18"/>
        <v>MAYERSHELLEYMileage - Automobile</v>
      </c>
      <c r="R199">
        <f>INDEX([1]Senate!$D:$D,MATCH(Q199,[1]Senate!$I:$I,0))</f>
        <v>1518</v>
      </c>
      <c r="S199">
        <f>INDEX([1]Senate!$E:$E,MATCH($Q199,[1]Senate!$I:$I,0))</f>
        <v>2358.7199999999998</v>
      </c>
      <c r="T199">
        <f>INDEX([1]Senate!$F:$F,MATCH($Q199,[1]Senate!$I:$I,0))</f>
        <v>2386.8000000000002</v>
      </c>
      <c r="U199">
        <f>INDEX([1]Senate!$G:$G,MATCH($Q199,[1]Senate!$I:$I,0))</f>
        <v>2986.8</v>
      </c>
      <c r="V199">
        <f>INDEX([1]Senate!$H:$H,MATCH($Q199,[1]Senate!$I:$I,0))</f>
        <v>2365.1999999999998</v>
      </c>
      <c r="W199" t="b">
        <f t="shared" si="19"/>
        <v>1</v>
      </c>
      <c r="X199" t="b">
        <f t="shared" si="20"/>
        <v>1</v>
      </c>
      <c r="Y199" t="b">
        <f t="shared" si="21"/>
        <v>1</v>
      </c>
      <c r="Z199" t="b">
        <f t="shared" si="22"/>
        <v>1</v>
      </c>
      <c r="AA199" t="b">
        <f t="shared" si="23"/>
        <v>0</v>
      </c>
    </row>
    <row r="200" spans="1:27" x14ac:dyDescent="0.35">
      <c r="A200" t="s">
        <v>115</v>
      </c>
      <c r="B200" t="s">
        <v>116</v>
      </c>
      <c r="C200" t="s">
        <v>60</v>
      </c>
      <c r="D200" s="4">
        <v>671</v>
      </c>
      <c r="E200" s="4">
        <v>1098</v>
      </c>
      <c r="F200" s="4">
        <v>1173</v>
      </c>
      <c r="G200" s="4">
        <v>1380</v>
      </c>
      <c r="H200" s="4">
        <v>1503</v>
      </c>
      <c r="Q200" t="str">
        <f t="shared" si="18"/>
        <v>MAYERSHELLEYPerDiem- Legislative Day</v>
      </c>
      <c r="R200">
        <f>INDEX([1]Senate!$D:$D,MATCH(Q200,[1]Senate!$I:$I,0))</f>
        <v>671</v>
      </c>
      <c r="S200">
        <f>INDEX([1]Senate!$E:$E,MATCH($Q200,[1]Senate!$I:$I,0))</f>
        <v>1098</v>
      </c>
      <c r="T200">
        <f>INDEX([1]Senate!$F:$F,MATCH($Q200,[1]Senate!$I:$I,0))</f>
        <v>1173</v>
      </c>
      <c r="U200">
        <f>INDEX([1]Senate!$G:$G,MATCH($Q200,[1]Senate!$I:$I,0))</f>
        <v>1380</v>
      </c>
      <c r="V200">
        <f>INDEX([1]Senate!$H:$H,MATCH($Q200,[1]Senate!$I:$I,0))</f>
        <v>813</v>
      </c>
      <c r="W200" t="b">
        <f t="shared" si="19"/>
        <v>1</v>
      </c>
      <c r="X200" t="b">
        <f t="shared" si="20"/>
        <v>1</v>
      </c>
      <c r="Y200" t="b">
        <f t="shared" si="21"/>
        <v>1</v>
      </c>
      <c r="Z200" t="b">
        <f t="shared" si="22"/>
        <v>1</v>
      </c>
      <c r="AA200" t="b">
        <f t="shared" si="23"/>
        <v>0</v>
      </c>
    </row>
    <row r="201" spans="1:27" x14ac:dyDescent="0.35">
      <c r="A201" t="s">
        <v>115</v>
      </c>
      <c r="B201" t="s">
        <v>116</v>
      </c>
      <c r="C201" t="s">
        <v>9</v>
      </c>
      <c r="D201" s="4">
        <v>3868</v>
      </c>
      <c r="E201" s="4">
        <v>2032</v>
      </c>
      <c r="F201" s="4">
        <v>6588</v>
      </c>
      <c r="G201" s="4">
        <v>8235</v>
      </c>
      <c r="H201" s="4">
        <v>7680</v>
      </c>
      <c r="Q201" t="str">
        <f t="shared" si="18"/>
        <v>MAYERSHELLEYPerDiem-Legislative Ovrngt</v>
      </c>
      <c r="R201">
        <f>INDEX([1]Senate!$D:$D,MATCH(Q201,[1]Senate!$I:$I,0))</f>
        <v>3868</v>
      </c>
      <c r="S201">
        <f>INDEX([1]Senate!$E:$E,MATCH($Q201,[1]Senate!$I:$I,0))</f>
        <v>2032</v>
      </c>
      <c r="T201">
        <f>INDEX([1]Senate!$F:$F,MATCH($Q201,[1]Senate!$I:$I,0))</f>
        <v>6588</v>
      </c>
      <c r="U201">
        <f>INDEX([1]Senate!$G:$G,MATCH($Q201,[1]Senate!$I:$I,0))</f>
        <v>8235</v>
      </c>
      <c r="V201">
        <f>INDEX([1]Senate!$H:$H,MATCH($Q201,[1]Senate!$I:$I,0))</f>
        <v>3105</v>
      </c>
      <c r="W201" t="b">
        <f t="shared" si="19"/>
        <v>1</v>
      </c>
      <c r="X201" t="b">
        <f t="shared" si="20"/>
        <v>1</v>
      </c>
      <c r="Y201" t="b">
        <f t="shared" si="21"/>
        <v>1</v>
      </c>
      <c r="Z201" t="b">
        <f t="shared" si="22"/>
        <v>1</v>
      </c>
      <c r="AA201" t="b">
        <f t="shared" si="23"/>
        <v>0</v>
      </c>
    </row>
    <row r="202" spans="1:27" x14ac:dyDescent="0.35">
      <c r="A202" t="s">
        <v>117</v>
      </c>
      <c r="B202" t="s">
        <v>46</v>
      </c>
      <c r="C202" t="s">
        <v>9</v>
      </c>
      <c r="D202" s="4">
        <v>2042</v>
      </c>
      <c r="Q202" t="str">
        <f t="shared" si="18"/>
        <v>METZGERJENNIFERPerDiem-Legislative Ovrngt</v>
      </c>
      <c r="R202">
        <f>INDEX([1]Senate!$D:$D,MATCH(Q202,[1]Senate!$I:$I,0))</f>
        <v>2042</v>
      </c>
      <c r="S202">
        <f>INDEX([1]Senate!$E:$E,MATCH($Q202,[1]Senate!$I:$I,0))</f>
        <v>0</v>
      </c>
      <c r="T202">
        <f>INDEX([1]Senate!$F:$F,MATCH($Q202,[1]Senate!$I:$I,0))</f>
        <v>0</v>
      </c>
      <c r="U202">
        <f>INDEX([1]Senate!$G:$G,MATCH($Q202,[1]Senate!$I:$I,0))</f>
        <v>0</v>
      </c>
      <c r="V202">
        <f>INDEX([1]Senate!$H:$H,MATCH($Q202,[1]Senate!$I:$I,0))</f>
        <v>0</v>
      </c>
      <c r="W202" t="b">
        <f t="shared" si="19"/>
        <v>1</v>
      </c>
      <c r="X202" t="b">
        <f t="shared" si="20"/>
        <v>1</v>
      </c>
      <c r="Y202" t="b">
        <f t="shared" si="21"/>
        <v>1</v>
      </c>
      <c r="Z202" t="b">
        <f t="shared" si="22"/>
        <v>1</v>
      </c>
      <c r="AA202" t="b">
        <f t="shared" si="23"/>
        <v>1</v>
      </c>
    </row>
    <row r="203" spans="1:27" x14ac:dyDescent="0.35">
      <c r="A203" t="s">
        <v>118</v>
      </c>
      <c r="B203" t="s">
        <v>119</v>
      </c>
      <c r="C203" t="s">
        <v>8</v>
      </c>
      <c r="D203" s="4">
        <v>3623.6</v>
      </c>
      <c r="E203" s="4">
        <v>736</v>
      </c>
      <c r="Q203" t="str">
        <f t="shared" si="18"/>
        <v>MONTGOMERYVELMANETTEMileage - Automobile</v>
      </c>
      <c r="R203">
        <f>INDEX([1]Senate!$D:$D,MATCH(Q203,[1]Senate!$I:$I,0))</f>
        <v>3623.6</v>
      </c>
      <c r="S203">
        <f>INDEX([1]Senate!$E:$E,MATCH($Q203,[1]Senate!$I:$I,0))</f>
        <v>736</v>
      </c>
      <c r="T203">
        <f>INDEX([1]Senate!$F:$F,MATCH($Q203,[1]Senate!$I:$I,0))</f>
        <v>0</v>
      </c>
      <c r="U203">
        <f>INDEX([1]Senate!$G:$G,MATCH($Q203,[1]Senate!$I:$I,0))</f>
        <v>0</v>
      </c>
      <c r="V203">
        <f>INDEX([1]Senate!$H:$H,MATCH($Q203,[1]Senate!$I:$I,0))</f>
        <v>0</v>
      </c>
      <c r="W203" t="b">
        <f t="shared" si="19"/>
        <v>1</v>
      </c>
      <c r="X203" t="b">
        <f t="shared" si="20"/>
        <v>1</v>
      </c>
      <c r="Y203" t="b">
        <f t="shared" si="21"/>
        <v>1</v>
      </c>
      <c r="Z203" t="b">
        <f t="shared" si="22"/>
        <v>1</v>
      </c>
      <c r="AA203" t="b">
        <f t="shared" si="23"/>
        <v>1</v>
      </c>
    </row>
    <row r="204" spans="1:27" x14ac:dyDescent="0.35">
      <c r="A204" t="s">
        <v>118</v>
      </c>
      <c r="B204" t="s">
        <v>119</v>
      </c>
      <c r="C204" t="s">
        <v>60</v>
      </c>
      <c r="D204" s="4">
        <v>1153</v>
      </c>
      <c r="E204" s="4">
        <v>244</v>
      </c>
      <c r="Q204" t="str">
        <f t="shared" si="18"/>
        <v>MONTGOMERYVELMANETTEPerDiem- Legislative Day</v>
      </c>
      <c r="R204">
        <f>INDEX([1]Senate!$D:$D,MATCH(Q204,[1]Senate!$I:$I,0))</f>
        <v>1153</v>
      </c>
      <c r="S204">
        <f>INDEX([1]Senate!$E:$E,MATCH($Q204,[1]Senate!$I:$I,0))</f>
        <v>244</v>
      </c>
      <c r="T204">
        <f>INDEX([1]Senate!$F:$F,MATCH($Q204,[1]Senate!$I:$I,0))</f>
        <v>0</v>
      </c>
      <c r="U204">
        <f>INDEX([1]Senate!$G:$G,MATCH($Q204,[1]Senate!$I:$I,0))</f>
        <v>0</v>
      </c>
      <c r="V204">
        <f>INDEX([1]Senate!$H:$H,MATCH($Q204,[1]Senate!$I:$I,0))</f>
        <v>0</v>
      </c>
      <c r="W204" t="b">
        <f t="shared" si="19"/>
        <v>1</v>
      </c>
      <c r="X204" t="b">
        <f t="shared" si="20"/>
        <v>1</v>
      </c>
      <c r="Y204" t="b">
        <f t="shared" si="21"/>
        <v>1</v>
      </c>
      <c r="Z204" t="b">
        <f t="shared" si="22"/>
        <v>1</v>
      </c>
      <c r="AA204" t="b">
        <f t="shared" si="23"/>
        <v>1</v>
      </c>
    </row>
    <row r="205" spans="1:27" x14ac:dyDescent="0.35">
      <c r="A205" t="s">
        <v>118</v>
      </c>
      <c r="B205" t="s">
        <v>119</v>
      </c>
      <c r="C205" t="s">
        <v>9</v>
      </c>
      <c r="D205" s="4">
        <v>12669</v>
      </c>
      <c r="E205" s="4">
        <v>1750</v>
      </c>
      <c r="Q205" t="str">
        <f t="shared" si="18"/>
        <v>MONTGOMERYVELMANETTEPerDiem-Legislative Ovrngt</v>
      </c>
      <c r="R205">
        <f>INDEX([1]Senate!$D:$D,MATCH(Q205,[1]Senate!$I:$I,0))</f>
        <v>12669</v>
      </c>
      <c r="S205">
        <f>INDEX([1]Senate!$E:$E,MATCH($Q205,[1]Senate!$I:$I,0))</f>
        <v>1750</v>
      </c>
      <c r="T205">
        <f>INDEX([1]Senate!$F:$F,MATCH($Q205,[1]Senate!$I:$I,0))</f>
        <v>0</v>
      </c>
      <c r="U205">
        <f>INDEX([1]Senate!$G:$G,MATCH($Q205,[1]Senate!$I:$I,0))</f>
        <v>0</v>
      </c>
      <c r="V205">
        <f>INDEX([1]Senate!$H:$H,MATCH($Q205,[1]Senate!$I:$I,0))</f>
        <v>0</v>
      </c>
      <c r="W205" t="b">
        <f t="shared" si="19"/>
        <v>1</v>
      </c>
      <c r="X205" t="b">
        <f t="shared" si="20"/>
        <v>1</v>
      </c>
      <c r="Y205" t="b">
        <f t="shared" si="21"/>
        <v>1</v>
      </c>
      <c r="Z205" t="b">
        <f t="shared" si="22"/>
        <v>1</v>
      </c>
      <c r="AA205" t="b">
        <f t="shared" si="23"/>
        <v>1</v>
      </c>
    </row>
    <row r="206" spans="1:27" x14ac:dyDescent="0.35">
      <c r="A206" t="s">
        <v>118</v>
      </c>
      <c r="B206" t="s">
        <v>119</v>
      </c>
      <c r="C206" t="s">
        <v>10</v>
      </c>
      <c r="D206" s="4">
        <v>332.6</v>
      </c>
      <c r="E206" s="4">
        <v>9.6999999999999993</v>
      </c>
      <c r="Q206" t="str">
        <f t="shared" si="18"/>
        <v>MONTGOMERYVELMANETTETolls paid</v>
      </c>
      <c r="R206">
        <f>INDEX([1]Senate!$D:$D,MATCH(Q206,[1]Senate!$I:$I,0))</f>
        <v>332.6</v>
      </c>
      <c r="S206">
        <f>INDEX([1]Senate!$E:$E,MATCH($Q206,[1]Senate!$I:$I,0))</f>
        <v>9.6999999999999993</v>
      </c>
      <c r="T206">
        <f>INDEX([1]Senate!$F:$F,MATCH($Q206,[1]Senate!$I:$I,0))</f>
        <v>0</v>
      </c>
      <c r="U206">
        <f>INDEX([1]Senate!$G:$G,MATCH($Q206,[1]Senate!$I:$I,0))</f>
        <v>0</v>
      </c>
      <c r="V206">
        <f>INDEX([1]Senate!$H:$H,MATCH($Q206,[1]Senate!$I:$I,0))</f>
        <v>0</v>
      </c>
      <c r="W206" t="b">
        <f t="shared" si="19"/>
        <v>1</v>
      </c>
      <c r="X206" t="b">
        <f t="shared" si="20"/>
        <v>1</v>
      </c>
      <c r="Y206" t="b">
        <f t="shared" si="21"/>
        <v>1</v>
      </c>
      <c r="Z206" t="b">
        <f t="shared" si="22"/>
        <v>1</v>
      </c>
      <c r="AA206" t="b">
        <f t="shared" si="23"/>
        <v>1</v>
      </c>
    </row>
    <row r="207" spans="1:27" x14ac:dyDescent="0.35">
      <c r="A207" t="s">
        <v>120</v>
      </c>
      <c r="B207" t="s">
        <v>121</v>
      </c>
      <c r="C207" t="s">
        <v>8</v>
      </c>
      <c r="G207" s="4">
        <v>6297.17</v>
      </c>
      <c r="H207" s="4">
        <v>4761.0200000000004</v>
      </c>
      <c r="Q207" t="str">
        <f t="shared" si="18"/>
        <v>MURRAYLEONARDMileage - Automobile</v>
      </c>
      <c r="R207">
        <f>INDEX([1]Senate!$D:$D,MATCH(Q207,[1]Senate!$I:$I,0))</f>
        <v>0</v>
      </c>
      <c r="S207">
        <f>INDEX([1]Senate!$E:$E,MATCH($Q207,[1]Senate!$I:$I,0))</f>
        <v>0</v>
      </c>
      <c r="T207">
        <f>INDEX([1]Senate!$F:$F,MATCH($Q207,[1]Senate!$I:$I,0))</f>
        <v>0</v>
      </c>
      <c r="U207">
        <f>INDEX([1]Senate!$G:$G,MATCH($Q207,[1]Senate!$I:$I,0))</f>
        <v>6297.17</v>
      </c>
      <c r="V207">
        <f>INDEX([1]Senate!$H:$H,MATCH($Q207,[1]Senate!$I:$I,0))</f>
        <v>2520.54</v>
      </c>
      <c r="W207" t="b">
        <f t="shared" si="19"/>
        <v>1</v>
      </c>
      <c r="X207" t="b">
        <f t="shared" si="20"/>
        <v>1</v>
      </c>
      <c r="Y207" t="b">
        <f t="shared" si="21"/>
        <v>1</v>
      </c>
      <c r="Z207" t="b">
        <f t="shared" si="22"/>
        <v>1</v>
      </c>
      <c r="AA207" t="b">
        <f t="shared" si="23"/>
        <v>0</v>
      </c>
    </row>
    <row r="208" spans="1:27" x14ac:dyDescent="0.35">
      <c r="A208" t="s">
        <v>120</v>
      </c>
      <c r="B208" t="s">
        <v>121</v>
      </c>
      <c r="C208" t="s">
        <v>60</v>
      </c>
      <c r="G208" s="4">
        <v>1587</v>
      </c>
      <c r="H208" s="4">
        <v>1173</v>
      </c>
      <c r="Q208" t="str">
        <f t="shared" si="18"/>
        <v>MURRAYLEONARDPerDiem- Legislative Day</v>
      </c>
      <c r="R208">
        <f>INDEX([1]Senate!$D:$D,MATCH(Q208,[1]Senate!$I:$I,0))</f>
        <v>0</v>
      </c>
      <c r="S208">
        <f>INDEX([1]Senate!$E:$E,MATCH($Q208,[1]Senate!$I:$I,0))</f>
        <v>0</v>
      </c>
      <c r="T208">
        <f>INDEX([1]Senate!$F:$F,MATCH($Q208,[1]Senate!$I:$I,0))</f>
        <v>0</v>
      </c>
      <c r="U208">
        <f>INDEX([1]Senate!$G:$G,MATCH($Q208,[1]Senate!$I:$I,0))</f>
        <v>1587</v>
      </c>
      <c r="V208">
        <f>INDEX([1]Senate!$H:$H,MATCH($Q208,[1]Senate!$I:$I,0))</f>
        <v>621</v>
      </c>
      <c r="W208" t="b">
        <f t="shared" si="19"/>
        <v>1</v>
      </c>
      <c r="X208" t="b">
        <f t="shared" si="20"/>
        <v>1</v>
      </c>
      <c r="Y208" t="b">
        <f t="shared" si="21"/>
        <v>1</v>
      </c>
      <c r="Z208" t="b">
        <f t="shared" si="22"/>
        <v>1</v>
      </c>
      <c r="AA208" t="b">
        <f t="shared" si="23"/>
        <v>0</v>
      </c>
    </row>
    <row r="209" spans="1:27" x14ac:dyDescent="0.35">
      <c r="A209" t="s">
        <v>120</v>
      </c>
      <c r="B209" t="s">
        <v>121</v>
      </c>
      <c r="C209" t="s">
        <v>9</v>
      </c>
      <c r="G209" s="4">
        <v>13176</v>
      </c>
      <c r="H209" s="4">
        <v>10431</v>
      </c>
      <c r="Q209" t="str">
        <f t="shared" si="18"/>
        <v>MURRAYLEONARDPerDiem-Legislative Ovrngt</v>
      </c>
      <c r="R209">
        <f>INDEX([1]Senate!$D:$D,MATCH(Q209,[1]Senate!$I:$I,0))</f>
        <v>0</v>
      </c>
      <c r="S209">
        <f>INDEX([1]Senate!$E:$E,MATCH($Q209,[1]Senate!$I:$I,0))</f>
        <v>0</v>
      </c>
      <c r="T209">
        <f>INDEX([1]Senate!$F:$F,MATCH($Q209,[1]Senate!$I:$I,0))</f>
        <v>0</v>
      </c>
      <c r="U209">
        <f>INDEX([1]Senate!$G:$G,MATCH($Q209,[1]Senate!$I:$I,0))</f>
        <v>13176</v>
      </c>
      <c r="V209">
        <f>INDEX([1]Senate!$H:$H,MATCH($Q209,[1]Senate!$I:$I,0))</f>
        <v>4758</v>
      </c>
      <c r="W209" t="b">
        <f t="shared" si="19"/>
        <v>1</v>
      </c>
      <c r="X209" t="b">
        <f t="shared" si="20"/>
        <v>1</v>
      </c>
      <c r="Y209" t="b">
        <f t="shared" si="21"/>
        <v>1</v>
      </c>
      <c r="Z209" t="b">
        <f t="shared" si="22"/>
        <v>1</v>
      </c>
      <c r="AA209" t="b">
        <f t="shared" si="23"/>
        <v>0</v>
      </c>
    </row>
    <row r="210" spans="1:27" x14ac:dyDescent="0.35">
      <c r="A210" t="s">
        <v>120</v>
      </c>
      <c r="B210" t="s">
        <v>121</v>
      </c>
      <c r="C210" t="s">
        <v>10</v>
      </c>
      <c r="G210" s="4">
        <v>658.71</v>
      </c>
      <c r="H210" s="4">
        <v>534.54999999999995</v>
      </c>
      <c r="Q210" t="str">
        <f t="shared" si="18"/>
        <v>MURRAYLEONARDTolls paid</v>
      </c>
      <c r="R210">
        <f>INDEX([1]Senate!$D:$D,MATCH(Q210,[1]Senate!$I:$I,0))</f>
        <v>0</v>
      </c>
      <c r="S210">
        <f>INDEX([1]Senate!$E:$E,MATCH($Q210,[1]Senate!$I:$I,0))</f>
        <v>0</v>
      </c>
      <c r="T210">
        <f>INDEX([1]Senate!$F:$F,MATCH($Q210,[1]Senate!$I:$I,0))</f>
        <v>0</v>
      </c>
      <c r="U210">
        <f>INDEX([1]Senate!$G:$G,MATCH($Q210,[1]Senate!$I:$I,0))</f>
        <v>658.71</v>
      </c>
      <c r="V210">
        <f>INDEX([1]Senate!$H:$H,MATCH($Q210,[1]Senate!$I:$I,0))</f>
        <v>289.83</v>
      </c>
      <c r="W210" t="b">
        <f t="shared" si="19"/>
        <v>1</v>
      </c>
      <c r="X210" t="b">
        <f t="shared" si="20"/>
        <v>1</v>
      </c>
      <c r="Y210" t="b">
        <f t="shared" si="21"/>
        <v>1</v>
      </c>
      <c r="Z210" t="b">
        <f t="shared" si="22"/>
        <v>1</v>
      </c>
      <c r="AA210" t="b">
        <f t="shared" si="23"/>
        <v>0</v>
      </c>
    </row>
    <row r="211" spans="1:27" x14ac:dyDescent="0.35">
      <c r="A211" t="s">
        <v>122</v>
      </c>
      <c r="B211" t="s">
        <v>123</v>
      </c>
      <c r="C211" t="s">
        <v>13</v>
      </c>
      <c r="E211" s="4">
        <v>326.2</v>
      </c>
      <c r="F211" s="4">
        <v>525.19000000000005</v>
      </c>
      <c r="Q211" t="str">
        <f t="shared" si="18"/>
        <v>MYRIEZELLNORCommercial Air Travel</v>
      </c>
      <c r="R211">
        <f>INDEX([1]Senate!$D:$D,MATCH(Q211,[1]Senate!$I:$I,0))</f>
        <v>0</v>
      </c>
      <c r="S211">
        <f>INDEX([1]Senate!$E:$E,MATCH($Q211,[1]Senate!$I:$I,0))</f>
        <v>326.2</v>
      </c>
      <c r="T211">
        <f>INDEX([1]Senate!$F:$F,MATCH($Q211,[1]Senate!$I:$I,0))</f>
        <v>525.19000000000005</v>
      </c>
      <c r="U211">
        <f>INDEX([1]Senate!$G:$G,MATCH($Q211,[1]Senate!$I:$I,0))</f>
        <v>0</v>
      </c>
      <c r="V211">
        <f>INDEX([1]Senate!$H:$H,MATCH($Q211,[1]Senate!$I:$I,0))</f>
        <v>0</v>
      </c>
      <c r="W211" t="b">
        <f t="shared" si="19"/>
        <v>1</v>
      </c>
      <c r="X211" t="b">
        <f t="shared" si="20"/>
        <v>1</v>
      </c>
      <c r="Y211" t="b">
        <f t="shared" si="21"/>
        <v>1</v>
      </c>
      <c r="Z211" t="b">
        <f t="shared" si="22"/>
        <v>1</v>
      </c>
      <c r="AA211" t="b">
        <f t="shared" si="23"/>
        <v>1</v>
      </c>
    </row>
    <row r="212" spans="1:27" x14ac:dyDescent="0.35">
      <c r="A212" t="s">
        <v>122</v>
      </c>
      <c r="B212" t="s">
        <v>123</v>
      </c>
      <c r="C212" t="s">
        <v>14</v>
      </c>
      <c r="F212" s="4">
        <v>750</v>
      </c>
      <c r="G212" s="4">
        <v>800</v>
      </c>
      <c r="Q212" t="str">
        <f t="shared" si="18"/>
        <v>MYRIEZELLNORConference/Trainings</v>
      </c>
      <c r="R212">
        <f>INDEX([1]Senate!$D:$D,MATCH(Q212,[1]Senate!$I:$I,0))</f>
        <v>0</v>
      </c>
      <c r="S212">
        <f>INDEX([1]Senate!$E:$E,MATCH($Q212,[1]Senate!$I:$I,0))</f>
        <v>0</v>
      </c>
      <c r="T212">
        <f>INDEX([1]Senate!$F:$F,MATCH($Q212,[1]Senate!$I:$I,0))</f>
        <v>750</v>
      </c>
      <c r="U212">
        <f>INDEX([1]Senate!$G:$G,MATCH($Q212,[1]Senate!$I:$I,0))</f>
        <v>800</v>
      </c>
      <c r="V212">
        <f>INDEX([1]Senate!$H:$H,MATCH($Q212,[1]Senate!$I:$I,0))</f>
        <v>0</v>
      </c>
      <c r="W212" t="b">
        <f t="shared" si="19"/>
        <v>1</v>
      </c>
      <c r="X212" t="b">
        <f t="shared" si="20"/>
        <v>1</v>
      </c>
      <c r="Y212" t="b">
        <f t="shared" si="21"/>
        <v>1</v>
      </c>
      <c r="Z212" t="b">
        <f t="shared" si="22"/>
        <v>1</v>
      </c>
      <c r="AA212" t="b">
        <f t="shared" si="23"/>
        <v>1</v>
      </c>
    </row>
    <row r="213" spans="1:27" x14ac:dyDescent="0.35">
      <c r="A213" t="s">
        <v>122</v>
      </c>
      <c r="B213" t="s">
        <v>123</v>
      </c>
      <c r="C213" t="s">
        <v>15</v>
      </c>
      <c r="H213" s="4">
        <v>64.97</v>
      </c>
      <c r="Q213" t="str">
        <f t="shared" si="18"/>
        <v>MYRIEZELLNORMass Transit</v>
      </c>
      <c r="R213" t="e">
        <f>INDEX([1]Senate!$D:$D,MATCH(Q213,[1]Senate!$I:$I,0))</f>
        <v>#N/A</v>
      </c>
      <c r="S213" t="e">
        <f>INDEX([1]Senate!$E:$E,MATCH($Q213,[1]Senate!$I:$I,0))</f>
        <v>#N/A</v>
      </c>
      <c r="T213" t="e">
        <f>INDEX([1]Senate!$F:$F,MATCH($Q213,[1]Senate!$I:$I,0))</f>
        <v>#N/A</v>
      </c>
      <c r="U213" t="e">
        <f>INDEX([1]Senate!$G:$G,MATCH($Q213,[1]Senate!$I:$I,0))</f>
        <v>#N/A</v>
      </c>
      <c r="V213" t="e">
        <f>INDEX([1]Senate!$H:$H,MATCH($Q213,[1]Senate!$I:$I,0))</f>
        <v>#N/A</v>
      </c>
      <c r="W213" t="e">
        <f t="shared" si="19"/>
        <v>#N/A</v>
      </c>
      <c r="X213" t="e">
        <f t="shared" si="20"/>
        <v>#N/A</v>
      </c>
      <c r="Y213" t="e">
        <f t="shared" si="21"/>
        <v>#N/A</v>
      </c>
      <c r="Z213" t="e">
        <f t="shared" si="22"/>
        <v>#N/A</v>
      </c>
      <c r="AA213" t="e">
        <f t="shared" si="23"/>
        <v>#N/A</v>
      </c>
    </row>
    <row r="214" spans="1:27" x14ac:dyDescent="0.35">
      <c r="A214" t="s">
        <v>122</v>
      </c>
      <c r="B214" t="s">
        <v>123</v>
      </c>
      <c r="C214" t="s">
        <v>24</v>
      </c>
      <c r="E214" s="4">
        <v>189.28</v>
      </c>
      <c r="Q214" t="str">
        <f t="shared" si="18"/>
        <v>MYRIEZELLNORMisc Non-Taxable Travel Exp</v>
      </c>
      <c r="R214">
        <f>INDEX([1]Senate!$D:$D,MATCH(Q214,[1]Senate!$I:$I,0))</f>
        <v>0</v>
      </c>
      <c r="S214">
        <f>INDEX([1]Senate!$E:$E,MATCH($Q214,[1]Senate!$I:$I,0))</f>
        <v>189.28</v>
      </c>
      <c r="T214">
        <f>INDEX([1]Senate!$F:$F,MATCH($Q214,[1]Senate!$I:$I,0))</f>
        <v>0</v>
      </c>
      <c r="U214">
        <f>INDEX([1]Senate!$G:$G,MATCH($Q214,[1]Senate!$I:$I,0))</f>
        <v>0</v>
      </c>
      <c r="V214">
        <f>INDEX([1]Senate!$H:$H,MATCH($Q214,[1]Senate!$I:$I,0))</f>
        <v>0</v>
      </c>
      <c r="W214" t="b">
        <f t="shared" si="19"/>
        <v>1</v>
      </c>
      <c r="X214" t="b">
        <f t="shared" si="20"/>
        <v>1</v>
      </c>
      <c r="Y214" t="b">
        <f t="shared" si="21"/>
        <v>1</v>
      </c>
      <c r="Z214" t="b">
        <f t="shared" si="22"/>
        <v>1</v>
      </c>
      <c r="AA214" t="b">
        <f t="shared" si="23"/>
        <v>1</v>
      </c>
    </row>
    <row r="215" spans="1:27" x14ac:dyDescent="0.35">
      <c r="A215" t="s">
        <v>122</v>
      </c>
      <c r="B215" t="s">
        <v>123</v>
      </c>
      <c r="C215" t="s">
        <v>60</v>
      </c>
      <c r="D215" s="4">
        <v>671</v>
      </c>
      <c r="E215" s="4">
        <v>514</v>
      </c>
      <c r="F215" s="4">
        <v>1538</v>
      </c>
      <c r="G215" s="4">
        <v>1518</v>
      </c>
      <c r="H215" s="4">
        <v>966</v>
      </c>
      <c r="Q215" t="str">
        <f t="shared" si="18"/>
        <v>MYRIEZELLNORPerDiem- Legislative Day</v>
      </c>
      <c r="R215">
        <f>INDEX([1]Senate!$D:$D,MATCH(Q215,[1]Senate!$I:$I,0))</f>
        <v>671</v>
      </c>
      <c r="S215">
        <f>INDEX([1]Senate!$E:$E,MATCH($Q215,[1]Senate!$I:$I,0))</f>
        <v>514</v>
      </c>
      <c r="T215">
        <f>INDEX([1]Senate!$F:$F,MATCH($Q215,[1]Senate!$I:$I,0))</f>
        <v>1538</v>
      </c>
      <c r="U215">
        <f>INDEX([1]Senate!$G:$G,MATCH($Q215,[1]Senate!$I:$I,0))</f>
        <v>1518</v>
      </c>
      <c r="V215">
        <f>INDEX([1]Senate!$H:$H,MATCH($Q215,[1]Senate!$I:$I,0))</f>
        <v>690</v>
      </c>
      <c r="W215" t="b">
        <f t="shared" si="19"/>
        <v>1</v>
      </c>
      <c r="X215" t="b">
        <f t="shared" si="20"/>
        <v>1</v>
      </c>
      <c r="Y215" t="b">
        <f t="shared" si="21"/>
        <v>1</v>
      </c>
      <c r="Z215" t="b">
        <f t="shared" si="22"/>
        <v>1</v>
      </c>
      <c r="AA215" t="b">
        <f t="shared" si="23"/>
        <v>0</v>
      </c>
    </row>
    <row r="216" spans="1:27" x14ac:dyDescent="0.35">
      <c r="A216" t="s">
        <v>122</v>
      </c>
      <c r="B216" t="s">
        <v>123</v>
      </c>
      <c r="C216" t="s">
        <v>9</v>
      </c>
      <c r="D216" s="4">
        <v>6336</v>
      </c>
      <c r="E216" s="4">
        <v>6027</v>
      </c>
      <c r="F216" s="4">
        <v>13275</v>
      </c>
      <c r="G216" s="4">
        <v>14906</v>
      </c>
      <c r="H216" s="4">
        <v>8967</v>
      </c>
      <c r="Q216" t="str">
        <f t="shared" si="18"/>
        <v>MYRIEZELLNORPerDiem-Legislative Ovrngt</v>
      </c>
      <c r="R216">
        <f>INDEX([1]Senate!$D:$D,MATCH(Q216,[1]Senate!$I:$I,0))</f>
        <v>6336</v>
      </c>
      <c r="S216">
        <f>INDEX([1]Senate!$E:$E,MATCH($Q216,[1]Senate!$I:$I,0))</f>
        <v>6027</v>
      </c>
      <c r="T216">
        <f>INDEX([1]Senate!$F:$F,MATCH($Q216,[1]Senate!$I:$I,0))</f>
        <v>13275</v>
      </c>
      <c r="U216">
        <f>INDEX([1]Senate!$G:$G,MATCH($Q216,[1]Senate!$I:$I,0))</f>
        <v>14906</v>
      </c>
      <c r="V216">
        <f>INDEX([1]Senate!$H:$H,MATCH($Q216,[1]Senate!$I:$I,0))</f>
        <v>6222</v>
      </c>
      <c r="W216" t="b">
        <f t="shared" si="19"/>
        <v>1</v>
      </c>
      <c r="X216" t="b">
        <f t="shared" si="20"/>
        <v>1</v>
      </c>
      <c r="Y216" t="b">
        <f t="shared" si="21"/>
        <v>1</v>
      </c>
      <c r="Z216" t="b">
        <f t="shared" si="22"/>
        <v>1</v>
      </c>
      <c r="AA216" t="b">
        <f t="shared" si="23"/>
        <v>0</v>
      </c>
    </row>
    <row r="217" spans="1:27" x14ac:dyDescent="0.35">
      <c r="A217" t="s">
        <v>122</v>
      </c>
      <c r="B217" t="s">
        <v>123</v>
      </c>
      <c r="C217" t="s">
        <v>124</v>
      </c>
      <c r="F217" s="4">
        <v>41</v>
      </c>
      <c r="Q217" t="str">
        <f t="shared" si="18"/>
        <v>MYRIEZELLNORPerDiem-Recpted Day Dinner</v>
      </c>
      <c r="R217">
        <f>INDEX([1]Senate!$D:$D,MATCH(Q217,[1]Senate!$I:$I,0))</f>
        <v>0</v>
      </c>
      <c r="S217">
        <f>INDEX([1]Senate!$E:$E,MATCH($Q217,[1]Senate!$I:$I,0))</f>
        <v>0</v>
      </c>
      <c r="T217">
        <f>INDEX([1]Senate!$F:$F,MATCH($Q217,[1]Senate!$I:$I,0))</f>
        <v>41</v>
      </c>
      <c r="U217">
        <f>INDEX([1]Senate!$G:$G,MATCH($Q217,[1]Senate!$I:$I,0))</f>
        <v>0</v>
      </c>
      <c r="V217">
        <f>INDEX([1]Senate!$H:$H,MATCH($Q217,[1]Senate!$I:$I,0))</f>
        <v>0</v>
      </c>
      <c r="W217" t="b">
        <f t="shared" si="19"/>
        <v>1</v>
      </c>
      <c r="X217" t="b">
        <f t="shared" si="20"/>
        <v>1</v>
      </c>
      <c r="Y217" t="b">
        <f t="shared" si="21"/>
        <v>1</v>
      </c>
      <c r="Z217" t="b">
        <f t="shared" si="22"/>
        <v>1</v>
      </c>
      <c r="AA217" t="b">
        <f t="shared" si="23"/>
        <v>1</v>
      </c>
    </row>
    <row r="218" spans="1:27" x14ac:dyDescent="0.35">
      <c r="A218" t="s">
        <v>122</v>
      </c>
      <c r="B218" t="s">
        <v>123</v>
      </c>
      <c r="C218" t="s">
        <v>16</v>
      </c>
      <c r="D218" s="4">
        <v>125.59</v>
      </c>
      <c r="E218" s="4">
        <v>183.07</v>
      </c>
      <c r="F218" s="4">
        <v>521.39</v>
      </c>
      <c r="G218" s="4">
        <v>509.53</v>
      </c>
      <c r="H218" s="4">
        <v>334.47</v>
      </c>
      <c r="Q218" t="str">
        <f t="shared" si="18"/>
        <v>MYRIEZELLNORTaxi / Car Service</v>
      </c>
      <c r="R218">
        <f>INDEX([1]Senate!$D:$D,MATCH(Q218,[1]Senate!$I:$I,0))</f>
        <v>125.59</v>
      </c>
      <c r="S218">
        <f>INDEX([1]Senate!$E:$E,MATCH($Q218,[1]Senate!$I:$I,0))</f>
        <v>183.07</v>
      </c>
      <c r="T218">
        <f>INDEX([1]Senate!$F:$F,MATCH($Q218,[1]Senate!$I:$I,0))</f>
        <v>521.39</v>
      </c>
      <c r="U218">
        <f>INDEX([1]Senate!$G:$G,MATCH($Q218,[1]Senate!$I:$I,0))</f>
        <v>509.53</v>
      </c>
      <c r="V218">
        <f>INDEX([1]Senate!$H:$H,MATCH($Q218,[1]Senate!$I:$I,0))</f>
        <v>259.79000000000002</v>
      </c>
      <c r="W218" t="b">
        <f t="shared" si="19"/>
        <v>1</v>
      </c>
      <c r="X218" t="b">
        <f t="shared" si="20"/>
        <v>1</v>
      </c>
      <c r="Y218" t="b">
        <f t="shared" si="21"/>
        <v>1</v>
      </c>
      <c r="Z218" t="b">
        <f t="shared" si="22"/>
        <v>1</v>
      </c>
      <c r="AA218" t="b">
        <f t="shared" si="23"/>
        <v>0</v>
      </c>
    </row>
    <row r="219" spans="1:27" x14ac:dyDescent="0.35">
      <c r="A219" t="s">
        <v>122</v>
      </c>
      <c r="B219" t="s">
        <v>123</v>
      </c>
      <c r="C219" t="s">
        <v>17</v>
      </c>
      <c r="D219" s="4">
        <v>971</v>
      </c>
      <c r="E219" s="4">
        <v>554</v>
      </c>
      <c r="F219" s="4">
        <v>2212.75</v>
      </c>
      <c r="G219" s="4">
        <v>2684</v>
      </c>
      <c r="H219" s="4">
        <v>2041</v>
      </c>
      <c r="Q219" t="str">
        <f t="shared" si="18"/>
        <v>MYRIEZELLNORTrain Tickets</v>
      </c>
      <c r="R219">
        <f>INDEX([1]Senate!$D:$D,MATCH(Q219,[1]Senate!$I:$I,0))</f>
        <v>971</v>
      </c>
      <c r="S219">
        <f>INDEX([1]Senate!$E:$E,MATCH($Q219,[1]Senate!$I:$I,0))</f>
        <v>554</v>
      </c>
      <c r="T219">
        <f>INDEX([1]Senate!$F:$F,MATCH($Q219,[1]Senate!$I:$I,0))</f>
        <v>2212.75</v>
      </c>
      <c r="U219">
        <f>INDEX([1]Senate!$G:$G,MATCH($Q219,[1]Senate!$I:$I,0))</f>
        <v>2684</v>
      </c>
      <c r="V219">
        <f>INDEX([1]Senate!$H:$H,MATCH($Q219,[1]Senate!$I:$I,0))</f>
        <v>1543</v>
      </c>
      <c r="W219" t="b">
        <f t="shared" si="19"/>
        <v>1</v>
      </c>
      <c r="X219" t="b">
        <f t="shared" si="20"/>
        <v>1</v>
      </c>
      <c r="Y219" t="b">
        <f t="shared" si="21"/>
        <v>1</v>
      </c>
      <c r="Z219" t="b">
        <f t="shared" si="22"/>
        <v>1</v>
      </c>
      <c r="AA219" t="b">
        <f t="shared" si="23"/>
        <v>0</v>
      </c>
    </row>
    <row r="220" spans="1:27" x14ac:dyDescent="0.35">
      <c r="A220" t="s">
        <v>125</v>
      </c>
      <c r="B220" t="s">
        <v>11</v>
      </c>
      <c r="C220" t="s">
        <v>8</v>
      </c>
      <c r="D220" s="4">
        <v>3652.1</v>
      </c>
      <c r="E220" s="4">
        <v>5449.2</v>
      </c>
      <c r="F220" s="4">
        <v>5403.63</v>
      </c>
      <c r="Q220" t="str">
        <f t="shared" si="18"/>
        <v>O'MARATHOMASMileage - Automobile</v>
      </c>
      <c r="R220">
        <f>INDEX([1]Senate!$D:$D,MATCH(Q220,[1]Senate!$I:$I,0))</f>
        <v>3652.1</v>
      </c>
      <c r="S220">
        <f>INDEX([1]Senate!$E:$E,MATCH($Q220,[1]Senate!$I:$I,0))</f>
        <v>5449.2</v>
      </c>
      <c r="T220">
        <f>INDEX([1]Senate!$F:$F,MATCH($Q220,[1]Senate!$I:$I,0))</f>
        <v>5403.63</v>
      </c>
      <c r="U220">
        <f>INDEX([1]Senate!$G:$G,MATCH($Q220,[1]Senate!$I:$I,0))</f>
        <v>0</v>
      </c>
      <c r="V220">
        <f>INDEX([1]Senate!$H:$H,MATCH($Q220,[1]Senate!$I:$I,0))</f>
        <v>0</v>
      </c>
      <c r="W220" t="b">
        <f t="shared" si="19"/>
        <v>1</v>
      </c>
      <c r="X220" t="b">
        <f t="shared" si="20"/>
        <v>1</v>
      </c>
      <c r="Y220" t="b">
        <f t="shared" si="21"/>
        <v>1</v>
      </c>
      <c r="Z220" t="b">
        <f t="shared" si="22"/>
        <v>1</v>
      </c>
      <c r="AA220" t="b">
        <f t="shared" si="23"/>
        <v>1</v>
      </c>
    </row>
    <row r="221" spans="1:27" x14ac:dyDescent="0.35">
      <c r="A221" t="s">
        <v>125</v>
      </c>
      <c r="B221" t="s">
        <v>11</v>
      </c>
      <c r="C221" t="s">
        <v>60</v>
      </c>
      <c r="D221" s="4">
        <v>915</v>
      </c>
      <c r="E221" s="4">
        <v>1477</v>
      </c>
      <c r="F221" s="4">
        <v>1656</v>
      </c>
      <c r="G221" s="4">
        <v>1725</v>
      </c>
      <c r="H221" s="4">
        <v>1311</v>
      </c>
      <c r="Q221" t="str">
        <f t="shared" si="18"/>
        <v>O'MARATHOMASPerDiem- Legislative Day</v>
      </c>
      <c r="R221">
        <f>INDEX([1]Senate!$D:$D,MATCH(Q221,[1]Senate!$I:$I,0))</f>
        <v>915</v>
      </c>
      <c r="S221">
        <f>INDEX([1]Senate!$E:$E,MATCH($Q221,[1]Senate!$I:$I,0))</f>
        <v>1477</v>
      </c>
      <c r="T221">
        <f>INDEX([1]Senate!$F:$F,MATCH($Q221,[1]Senate!$I:$I,0))</f>
        <v>1656</v>
      </c>
      <c r="U221">
        <f>INDEX([1]Senate!$G:$G,MATCH($Q221,[1]Senate!$I:$I,0))</f>
        <v>1725</v>
      </c>
      <c r="V221">
        <f>INDEX([1]Senate!$H:$H,MATCH($Q221,[1]Senate!$I:$I,0))</f>
        <v>759</v>
      </c>
      <c r="W221" t="b">
        <f t="shared" si="19"/>
        <v>1</v>
      </c>
      <c r="X221" t="b">
        <f t="shared" si="20"/>
        <v>1</v>
      </c>
      <c r="Y221" t="b">
        <f t="shared" si="21"/>
        <v>1</v>
      </c>
      <c r="Z221" t="b">
        <f t="shared" si="22"/>
        <v>1</v>
      </c>
      <c r="AA221" t="b">
        <f t="shared" si="23"/>
        <v>0</v>
      </c>
    </row>
    <row r="222" spans="1:27" x14ac:dyDescent="0.35">
      <c r="A222" t="s">
        <v>125</v>
      </c>
      <c r="B222" t="s">
        <v>11</v>
      </c>
      <c r="C222" t="s">
        <v>9</v>
      </c>
      <c r="D222" s="4">
        <v>7572</v>
      </c>
      <c r="E222" s="4">
        <v>11019</v>
      </c>
      <c r="F222" s="4">
        <v>11452</v>
      </c>
      <c r="G222" s="4">
        <v>14446</v>
      </c>
      <c r="H222" s="4">
        <v>12810</v>
      </c>
      <c r="Q222" t="str">
        <f t="shared" si="18"/>
        <v>O'MARATHOMASPerDiem-Legislative Ovrngt</v>
      </c>
      <c r="R222">
        <f>INDEX([1]Senate!$D:$D,MATCH(Q222,[1]Senate!$I:$I,0))</f>
        <v>7572</v>
      </c>
      <c r="S222">
        <f>INDEX([1]Senate!$E:$E,MATCH($Q222,[1]Senate!$I:$I,0))</f>
        <v>11019</v>
      </c>
      <c r="T222">
        <f>INDEX([1]Senate!$F:$F,MATCH($Q222,[1]Senate!$I:$I,0))</f>
        <v>11452</v>
      </c>
      <c r="U222">
        <f>INDEX([1]Senate!$G:$G,MATCH($Q222,[1]Senate!$I:$I,0))</f>
        <v>14446</v>
      </c>
      <c r="V222">
        <f>INDEX([1]Senate!$H:$H,MATCH($Q222,[1]Senate!$I:$I,0))</f>
        <v>6405</v>
      </c>
      <c r="W222" t="b">
        <f t="shared" si="19"/>
        <v>1</v>
      </c>
      <c r="X222" t="b">
        <f t="shared" si="20"/>
        <v>1</v>
      </c>
      <c r="Y222" t="b">
        <f t="shared" si="21"/>
        <v>1</v>
      </c>
      <c r="Z222" t="b">
        <f t="shared" si="22"/>
        <v>1</v>
      </c>
      <c r="AA222" t="b">
        <f t="shared" si="23"/>
        <v>0</v>
      </c>
    </row>
    <row r="223" spans="1:27" x14ac:dyDescent="0.35">
      <c r="A223" t="s">
        <v>126</v>
      </c>
      <c r="B223" t="s">
        <v>29</v>
      </c>
      <c r="C223" t="s">
        <v>8</v>
      </c>
      <c r="D223" s="4">
        <v>5244</v>
      </c>
      <c r="E223" s="4">
        <v>7039.5</v>
      </c>
      <c r="F223" s="4">
        <v>6220.12</v>
      </c>
      <c r="G223" s="4">
        <v>7823.26</v>
      </c>
      <c r="H223" s="4">
        <v>7256.1</v>
      </c>
      <c r="Q223" t="str">
        <f t="shared" si="18"/>
        <v>ORTTROBERTMileage - Automobile</v>
      </c>
      <c r="R223">
        <f>INDEX([1]Senate!$D:$D,MATCH(Q223,[1]Senate!$I:$I,0))</f>
        <v>5244</v>
      </c>
      <c r="S223">
        <f>INDEX([1]Senate!$E:$E,MATCH($Q223,[1]Senate!$I:$I,0))</f>
        <v>7039.5</v>
      </c>
      <c r="T223">
        <f>INDEX([1]Senate!$F:$F,MATCH($Q223,[1]Senate!$I:$I,0))</f>
        <v>6220.12</v>
      </c>
      <c r="U223">
        <f>INDEX([1]Senate!$G:$G,MATCH($Q223,[1]Senate!$I:$I,0))</f>
        <v>7823.26</v>
      </c>
      <c r="V223">
        <f>INDEX([1]Senate!$H:$H,MATCH($Q223,[1]Senate!$I:$I,0))</f>
        <v>3819</v>
      </c>
      <c r="W223" t="b">
        <f t="shared" si="19"/>
        <v>1</v>
      </c>
      <c r="X223" t="b">
        <f t="shared" si="20"/>
        <v>1</v>
      </c>
      <c r="Y223" t="b">
        <f t="shared" si="21"/>
        <v>1</v>
      </c>
      <c r="Z223" t="b">
        <f t="shared" si="22"/>
        <v>1</v>
      </c>
      <c r="AA223" t="b">
        <f t="shared" si="23"/>
        <v>0</v>
      </c>
    </row>
    <row r="224" spans="1:27" x14ac:dyDescent="0.35">
      <c r="A224" t="s">
        <v>126</v>
      </c>
      <c r="B224" t="s">
        <v>29</v>
      </c>
      <c r="C224" t="s">
        <v>60</v>
      </c>
      <c r="D224" s="4">
        <v>976</v>
      </c>
      <c r="E224" s="4">
        <v>1403</v>
      </c>
      <c r="F224" s="4">
        <v>1459</v>
      </c>
      <c r="G224" s="4">
        <v>1725</v>
      </c>
      <c r="H224" s="4">
        <v>1311</v>
      </c>
      <c r="Q224" t="str">
        <f t="shared" si="18"/>
        <v>ORTTROBERTPerDiem- Legislative Day</v>
      </c>
      <c r="R224">
        <f>INDEX([1]Senate!$D:$D,MATCH(Q224,[1]Senate!$I:$I,0))</f>
        <v>976</v>
      </c>
      <c r="S224">
        <f>INDEX([1]Senate!$E:$E,MATCH($Q224,[1]Senate!$I:$I,0))</f>
        <v>1403</v>
      </c>
      <c r="T224">
        <f>INDEX([1]Senate!$F:$F,MATCH($Q224,[1]Senate!$I:$I,0))</f>
        <v>1459</v>
      </c>
      <c r="U224">
        <f>INDEX([1]Senate!$G:$G,MATCH($Q224,[1]Senate!$I:$I,0))</f>
        <v>1725</v>
      </c>
      <c r="V224">
        <f>INDEX([1]Senate!$H:$H,MATCH($Q224,[1]Senate!$I:$I,0))</f>
        <v>690</v>
      </c>
      <c r="W224" t="b">
        <f t="shared" si="19"/>
        <v>1</v>
      </c>
      <c r="X224" t="b">
        <f t="shared" si="20"/>
        <v>1</v>
      </c>
      <c r="Y224" t="b">
        <f t="shared" si="21"/>
        <v>1</v>
      </c>
      <c r="Z224" t="b">
        <f t="shared" si="22"/>
        <v>1</v>
      </c>
      <c r="AA224" t="b">
        <f t="shared" si="23"/>
        <v>0</v>
      </c>
    </row>
    <row r="225" spans="1:27" x14ac:dyDescent="0.35">
      <c r="A225" t="s">
        <v>126</v>
      </c>
      <c r="B225" t="s">
        <v>29</v>
      </c>
      <c r="C225" t="s">
        <v>9</v>
      </c>
      <c r="D225" s="4">
        <v>7039</v>
      </c>
      <c r="E225" s="4">
        <v>7700</v>
      </c>
      <c r="F225" s="4">
        <v>8290</v>
      </c>
      <c r="G225" s="4">
        <v>9516</v>
      </c>
      <c r="H225" s="4">
        <v>8601</v>
      </c>
      <c r="Q225" t="str">
        <f t="shared" si="18"/>
        <v>ORTTROBERTPerDiem-Legislative Ovrngt</v>
      </c>
      <c r="R225">
        <f>INDEX([1]Senate!$D:$D,MATCH(Q225,[1]Senate!$I:$I,0))</f>
        <v>7039</v>
      </c>
      <c r="S225">
        <f>INDEX([1]Senate!$E:$E,MATCH($Q225,[1]Senate!$I:$I,0))</f>
        <v>7700</v>
      </c>
      <c r="T225">
        <f>INDEX([1]Senate!$F:$F,MATCH($Q225,[1]Senate!$I:$I,0))</f>
        <v>8290</v>
      </c>
      <c r="U225">
        <f>INDEX([1]Senate!$G:$G,MATCH($Q225,[1]Senate!$I:$I,0))</f>
        <v>9516</v>
      </c>
      <c r="V225">
        <f>INDEX([1]Senate!$H:$H,MATCH($Q225,[1]Senate!$I:$I,0))</f>
        <v>3660</v>
      </c>
      <c r="W225" t="b">
        <f t="shared" si="19"/>
        <v>1</v>
      </c>
      <c r="X225" t="b">
        <f t="shared" si="20"/>
        <v>1</v>
      </c>
      <c r="Y225" t="b">
        <f t="shared" si="21"/>
        <v>1</v>
      </c>
      <c r="Z225" t="b">
        <f t="shared" si="22"/>
        <v>1</v>
      </c>
      <c r="AA225" t="b">
        <f t="shared" si="23"/>
        <v>0</v>
      </c>
    </row>
    <row r="226" spans="1:27" x14ac:dyDescent="0.35">
      <c r="A226" t="s">
        <v>126</v>
      </c>
      <c r="B226" t="s">
        <v>29</v>
      </c>
      <c r="C226" t="s">
        <v>17</v>
      </c>
      <c r="E226" s="4">
        <v>89</v>
      </c>
      <c r="F226" s="4">
        <v>100</v>
      </c>
      <c r="Q226" t="str">
        <f t="shared" si="18"/>
        <v>ORTTROBERTTrain Tickets</v>
      </c>
      <c r="R226">
        <f>INDEX([1]Senate!$D:$D,MATCH(Q226,[1]Senate!$I:$I,0))</f>
        <v>0</v>
      </c>
      <c r="S226">
        <f>INDEX([1]Senate!$E:$E,MATCH($Q226,[1]Senate!$I:$I,0))</f>
        <v>89</v>
      </c>
      <c r="T226">
        <f>INDEX([1]Senate!$F:$F,MATCH($Q226,[1]Senate!$I:$I,0))</f>
        <v>100</v>
      </c>
      <c r="U226">
        <f>INDEX([1]Senate!$G:$G,MATCH($Q226,[1]Senate!$I:$I,0))</f>
        <v>0</v>
      </c>
      <c r="V226">
        <f>INDEX([1]Senate!$H:$H,MATCH($Q226,[1]Senate!$I:$I,0))</f>
        <v>0</v>
      </c>
      <c r="W226" t="b">
        <f t="shared" si="19"/>
        <v>1</v>
      </c>
      <c r="X226" t="b">
        <f t="shared" si="20"/>
        <v>1</v>
      </c>
      <c r="Y226" t="b">
        <f t="shared" si="21"/>
        <v>1</v>
      </c>
      <c r="Z226" t="b">
        <f t="shared" si="22"/>
        <v>1</v>
      </c>
      <c r="AA226" t="b">
        <f t="shared" si="23"/>
        <v>1</v>
      </c>
    </row>
    <row r="227" spans="1:27" x14ac:dyDescent="0.35">
      <c r="A227" t="s">
        <v>49</v>
      </c>
      <c r="B227" t="s">
        <v>32</v>
      </c>
      <c r="C227" t="s">
        <v>15</v>
      </c>
      <c r="F227" s="4">
        <v>69.42</v>
      </c>
      <c r="Q227" t="str">
        <f t="shared" si="18"/>
        <v>PALUMBOANTHONYMass Transit</v>
      </c>
      <c r="R227">
        <f>INDEX([1]Senate!$D:$D,MATCH(Q227,[1]Senate!$I:$I,0))</f>
        <v>0</v>
      </c>
      <c r="S227">
        <f>INDEX([1]Senate!$E:$E,MATCH($Q227,[1]Senate!$I:$I,0))</f>
        <v>0</v>
      </c>
      <c r="T227">
        <f>INDEX([1]Senate!$F:$F,MATCH($Q227,[1]Senate!$I:$I,0))</f>
        <v>69.42</v>
      </c>
      <c r="U227">
        <f>INDEX([1]Senate!$G:$G,MATCH($Q227,[1]Senate!$I:$I,0))</f>
        <v>0</v>
      </c>
      <c r="V227">
        <f>INDEX([1]Senate!$H:$H,MATCH($Q227,[1]Senate!$I:$I,0))</f>
        <v>0</v>
      </c>
      <c r="W227" t="b">
        <f t="shared" si="19"/>
        <v>1</v>
      </c>
      <c r="X227" t="b">
        <f t="shared" si="20"/>
        <v>1</v>
      </c>
      <c r="Y227" t="b">
        <f t="shared" si="21"/>
        <v>1</v>
      </c>
      <c r="Z227" t="b">
        <f t="shared" si="22"/>
        <v>1</v>
      </c>
      <c r="AA227" t="b">
        <f t="shared" si="23"/>
        <v>1</v>
      </c>
    </row>
    <row r="228" spans="1:27" x14ac:dyDescent="0.35">
      <c r="A228" t="s">
        <v>49</v>
      </c>
      <c r="B228" t="s">
        <v>32</v>
      </c>
      <c r="C228" t="s">
        <v>8</v>
      </c>
      <c r="E228" s="4">
        <v>4440.24</v>
      </c>
      <c r="F228" s="4">
        <v>5097.4799999999996</v>
      </c>
      <c r="G228" s="4">
        <v>6760.73</v>
      </c>
      <c r="H228" s="4">
        <v>2929.31</v>
      </c>
      <c r="Q228" t="str">
        <f t="shared" si="18"/>
        <v>PALUMBOANTHONYMileage - Automobile</v>
      </c>
      <c r="R228">
        <f>INDEX([1]Senate!$D:$D,MATCH(Q228,[1]Senate!$I:$I,0))</f>
        <v>0</v>
      </c>
      <c r="S228">
        <f>INDEX([1]Senate!$E:$E,MATCH($Q228,[1]Senate!$I:$I,0))</f>
        <v>4440.24</v>
      </c>
      <c r="T228">
        <f>INDEX([1]Senate!$F:$F,MATCH($Q228,[1]Senate!$I:$I,0))</f>
        <v>5097.4799999999996</v>
      </c>
      <c r="U228">
        <f>INDEX([1]Senate!$G:$G,MATCH($Q228,[1]Senate!$I:$I,0))</f>
        <v>6760.73</v>
      </c>
      <c r="V228">
        <f>INDEX([1]Senate!$H:$H,MATCH($Q228,[1]Senate!$I:$I,0))</f>
        <v>2929.31</v>
      </c>
      <c r="W228" t="b">
        <f t="shared" si="19"/>
        <v>1</v>
      </c>
      <c r="X228" t="b">
        <f t="shared" si="20"/>
        <v>1</v>
      </c>
      <c r="Y228" t="b">
        <f t="shared" si="21"/>
        <v>1</v>
      </c>
      <c r="Z228" t="b">
        <f t="shared" si="22"/>
        <v>1</v>
      </c>
      <c r="AA228" t="b">
        <f t="shared" si="23"/>
        <v>1</v>
      </c>
    </row>
    <row r="229" spans="1:27" x14ac:dyDescent="0.35">
      <c r="A229" t="s">
        <v>49</v>
      </c>
      <c r="B229" t="s">
        <v>32</v>
      </c>
      <c r="C229" t="s">
        <v>24</v>
      </c>
      <c r="E229" s="4">
        <v>114</v>
      </c>
      <c r="Q229" t="str">
        <f t="shared" si="18"/>
        <v>PALUMBOANTHONYMisc Non-Taxable Travel Exp</v>
      </c>
      <c r="R229">
        <f>INDEX([1]Senate!$D:$D,MATCH(Q229,[1]Senate!$I:$I,0))</f>
        <v>0</v>
      </c>
      <c r="S229">
        <f>INDEX([1]Senate!$E:$E,MATCH($Q229,[1]Senate!$I:$I,0))</f>
        <v>114</v>
      </c>
      <c r="T229">
        <f>INDEX([1]Senate!$F:$F,MATCH($Q229,[1]Senate!$I:$I,0))</f>
        <v>0</v>
      </c>
      <c r="U229">
        <f>INDEX([1]Senate!$G:$G,MATCH($Q229,[1]Senate!$I:$I,0))</f>
        <v>0</v>
      </c>
      <c r="V229">
        <f>INDEX([1]Senate!$H:$H,MATCH($Q229,[1]Senate!$I:$I,0))</f>
        <v>0</v>
      </c>
      <c r="W229" t="b">
        <f t="shared" si="19"/>
        <v>1</v>
      </c>
      <c r="X229" t="b">
        <f t="shared" si="20"/>
        <v>1</v>
      </c>
      <c r="Y229" t="b">
        <f t="shared" si="21"/>
        <v>1</v>
      </c>
      <c r="Z229" t="b">
        <f t="shared" si="22"/>
        <v>1</v>
      </c>
      <c r="AA229" t="b">
        <f t="shared" si="23"/>
        <v>1</v>
      </c>
    </row>
    <row r="230" spans="1:27" x14ac:dyDescent="0.35">
      <c r="A230" t="s">
        <v>49</v>
      </c>
      <c r="B230" t="s">
        <v>32</v>
      </c>
      <c r="C230" t="s">
        <v>60</v>
      </c>
      <c r="E230" s="4">
        <v>1037</v>
      </c>
      <c r="F230" s="4">
        <v>1242</v>
      </c>
      <c r="G230" s="4">
        <v>1587</v>
      </c>
      <c r="H230" s="4">
        <v>1449</v>
      </c>
      <c r="Q230" t="str">
        <f t="shared" si="18"/>
        <v>PALUMBOANTHONYPerDiem- Legislative Day</v>
      </c>
      <c r="R230">
        <f>INDEX([1]Senate!$D:$D,MATCH(Q230,[1]Senate!$I:$I,0))</f>
        <v>0</v>
      </c>
      <c r="S230">
        <f>INDEX([1]Senate!$E:$E,MATCH($Q230,[1]Senate!$I:$I,0))</f>
        <v>1037</v>
      </c>
      <c r="T230">
        <f>INDEX([1]Senate!$F:$F,MATCH($Q230,[1]Senate!$I:$I,0))</f>
        <v>1242</v>
      </c>
      <c r="U230">
        <f>INDEX([1]Senate!$G:$G,MATCH($Q230,[1]Senate!$I:$I,0))</f>
        <v>1587</v>
      </c>
      <c r="V230">
        <f>INDEX([1]Senate!$H:$H,MATCH($Q230,[1]Senate!$I:$I,0))</f>
        <v>828</v>
      </c>
      <c r="W230" t="b">
        <f t="shared" si="19"/>
        <v>1</v>
      </c>
      <c r="X230" t="b">
        <f t="shared" si="20"/>
        <v>1</v>
      </c>
      <c r="Y230" t="b">
        <f t="shared" si="21"/>
        <v>1</v>
      </c>
      <c r="Z230" t="b">
        <f t="shared" si="22"/>
        <v>1</v>
      </c>
      <c r="AA230" t="b">
        <f t="shared" si="23"/>
        <v>0</v>
      </c>
    </row>
    <row r="231" spans="1:27" x14ac:dyDescent="0.35">
      <c r="A231" t="s">
        <v>49</v>
      </c>
      <c r="B231" t="s">
        <v>32</v>
      </c>
      <c r="C231" t="s">
        <v>9</v>
      </c>
      <c r="E231" s="4">
        <v>7525</v>
      </c>
      <c r="F231" s="4">
        <v>7320</v>
      </c>
      <c r="G231" s="4">
        <v>11712</v>
      </c>
      <c r="H231" s="4">
        <v>12444</v>
      </c>
      <c r="Q231" t="str">
        <f t="shared" si="18"/>
        <v>PALUMBOANTHONYPerDiem-Legislative Ovrngt</v>
      </c>
      <c r="R231">
        <f>INDEX([1]Senate!$D:$D,MATCH(Q231,[1]Senate!$I:$I,0))</f>
        <v>0</v>
      </c>
      <c r="S231">
        <f>INDEX([1]Senate!$E:$E,MATCH($Q231,[1]Senate!$I:$I,0))</f>
        <v>7525</v>
      </c>
      <c r="T231">
        <f>INDEX([1]Senate!$F:$F,MATCH($Q231,[1]Senate!$I:$I,0))</f>
        <v>7320</v>
      </c>
      <c r="U231">
        <f>INDEX([1]Senate!$G:$G,MATCH($Q231,[1]Senate!$I:$I,0))</f>
        <v>11712</v>
      </c>
      <c r="V231">
        <f>INDEX([1]Senate!$H:$H,MATCH($Q231,[1]Senate!$I:$I,0))</f>
        <v>6039</v>
      </c>
      <c r="W231" t="b">
        <f t="shared" si="19"/>
        <v>1</v>
      </c>
      <c r="X231" t="b">
        <f t="shared" si="20"/>
        <v>1</v>
      </c>
      <c r="Y231" t="b">
        <f t="shared" si="21"/>
        <v>1</v>
      </c>
      <c r="Z231" t="b">
        <f t="shared" si="22"/>
        <v>1</v>
      </c>
      <c r="AA231" t="b">
        <f t="shared" si="23"/>
        <v>0</v>
      </c>
    </row>
    <row r="232" spans="1:27" x14ac:dyDescent="0.35">
      <c r="A232" t="s">
        <v>49</v>
      </c>
      <c r="B232" t="s">
        <v>32</v>
      </c>
      <c r="C232" t="s">
        <v>10</v>
      </c>
      <c r="G232" s="4">
        <v>420.63</v>
      </c>
      <c r="H232" s="4">
        <v>175.31</v>
      </c>
      <c r="Q232" t="str">
        <f t="shared" si="18"/>
        <v>PALUMBOANTHONYTolls paid</v>
      </c>
      <c r="R232">
        <f>INDEX([1]Senate!$D:$D,MATCH(Q232,[1]Senate!$I:$I,0))</f>
        <v>0</v>
      </c>
      <c r="S232">
        <f>INDEX([1]Senate!$E:$E,MATCH($Q232,[1]Senate!$I:$I,0))</f>
        <v>0</v>
      </c>
      <c r="T232">
        <f>INDEX([1]Senate!$F:$F,MATCH($Q232,[1]Senate!$I:$I,0))</f>
        <v>0</v>
      </c>
      <c r="U232">
        <f>INDEX([1]Senate!$G:$G,MATCH($Q232,[1]Senate!$I:$I,0))</f>
        <v>420.63</v>
      </c>
      <c r="V232">
        <f>INDEX([1]Senate!$H:$H,MATCH($Q232,[1]Senate!$I:$I,0))</f>
        <v>175.31</v>
      </c>
      <c r="W232" t="b">
        <f t="shared" si="19"/>
        <v>1</v>
      </c>
      <c r="X232" t="b">
        <f t="shared" si="20"/>
        <v>1</v>
      </c>
      <c r="Y232" t="b">
        <f t="shared" si="21"/>
        <v>1</v>
      </c>
      <c r="Z232" t="b">
        <f t="shared" si="22"/>
        <v>1</v>
      </c>
      <c r="AA232" t="b">
        <f t="shared" si="23"/>
        <v>1</v>
      </c>
    </row>
    <row r="233" spans="1:27" x14ac:dyDescent="0.35">
      <c r="A233" t="s">
        <v>49</v>
      </c>
      <c r="B233" t="s">
        <v>32</v>
      </c>
      <c r="C233" t="s">
        <v>17</v>
      </c>
      <c r="H233" s="4">
        <v>100.25</v>
      </c>
      <c r="Q233" t="str">
        <f t="shared" si="18"/>
        <v>PALUMBOANTHONYTrain Tickets</v>
      </c>
      <c r="R233">
        <f>INDEX([1]Senate!$D:$D,MATCH(Q233,[1]Senate!$I:$I,0))</f>
        <v>0</v>
      </c>
      <c r="S233">
        <f>INDEX([1]Senate!$E:$E,MATCH($Q233,[1]Senate!$I:$I,0))</f>
        <v>0</v>
      </c>
      <c r="T233">
        <f>INDEX([1]Senate!$F:$F,MATCH($Q233,[1]Senate!$I:$I,0))</f>
        <v>0</v>
      </c>
      <c r="U233">
        <f>INDEX([1]Senate!$G:$G,MATCH($Q233,[1]Senate!$I:$I,0))</f>
        <v>0</v>
      </c>
      <c r="V233">
        <f>INDEX([1]Senate!$H:$H,MATCH($Q233,[1]Senate!$I:$I,0))</f>
        <v>100.25</v>
      </c>
      <c r="W233" t="b">
        <f t="shared" si="19"/>
        <v>1</v>
      </c>
      <c r="X233" t="b">
        <f t="shared" si="20"/>
        <v>1</v>
      </c>
      <c r="Y233" t="b">
        <f t="shared" si="21"/>
        <v>1</v>
      </c>
      <c r="Z233" t="b">
        <f t="shared" si="22"/>
        <v>1</v>
      </c>
      <c r="AA233" t="b">
        <f t="shared" si="23"/>
        <v>1</v>
      </c>
    </row>
    <row r="234" spans="1:27" x14ac:dyDescent="0.35">
      <c r="A234" t="s">
        <v>127</v>
      </c>
      <c r="B234" t="s">
        <v>28</v>
      </c>
      <c r="C234" t="s">
        <v>8</v>
      </c>
      <c r="D234" s="4">
        <v>3519</v>
      </c>
      <c r="E234" s="4">
        <v>2861.1</v>
      </c>
      <c r="F234" s="4">
        <v>1299.6500000000001</v>
      </c>
      <c r="G234" s="4">
        <v>4231.3</v>
      </c>
      <c r="H234" s="4">
        <v>911.2</v>
      </c>
      <c r="Q234" t="str">
        <f t="shared" si="18"/>
        <v>PARKERKEVINMileage - Automobile</v>
      </c>
      <c r="R234">
        <f>INDEX([1]Senate!$D:$D,MATCH(Q234,[1]Senate!$I:$I,0))</f>
        <v>3519</v>
      </c>
      <c r="S234">
        <f>INDEX([1]Senate!$E:$E,MATCH($Q234,[1]Senate!$I:$I,0))</f>
        <v>2861.1</v>
      </c>
      <c r="T234">
        <f>INDEX([1]Senate!$F:$F,MATCH($Q234,[1]Senate!$I:$I,0))</f>
        <v>1299.6500000000001</v>
      </c>
      <c r="U234">
        <f>INDEX([1]Senate!$G:$G,MATCH($Q234,[1]Senate!$I:$I,0))</f>
        <v>4231.3</v>
      </c>
      <c r="V234">
        <f>INDEX([1]Senate!$H:$H,MATCH($Q234,[1]Senate!$I:$I,0))</f>
        <v>911.2</v>
      </c>
      <c r="W234" t="b">
        <f t="shared" si="19"/>
        <v>1</v>
      </c>
      <c r="X234" t="b">
        <f t="shared" si="20"/>
        <v>1</v>
      </c>
      <c r="Y234" t="b">
        <f t="shared" si="21"/>
        <v>1</v>
      </c>
      <c r="Z234" t="b">
        <f t="shared" si="22"/>
        <v>1</v>
      </c>
      <c r="AA234" t="b">
        <f t="shared" si="23"/>
        <v>1</v>
      </c>
    </row>
    <row r="235" spans="1:27" x14ac:dyDescent="0.35">
      <c r="A235" t="s">
        <v>127</v>
      </c>
      <c r="B235" t="s">
        <v>28</v>
      </c>
      <c r="C235" t="s">
        <v>60</v>
      </c>
      <c r="D235" s="4">
        <v>1098</v>
      </c>
      <c r="E235" s="4">
        <v>992</v>
      </c>
      <c r="F235" s="4">
        <v>483</v>
      </c>
      <c r="G235" s="4">
        <v>1311</v>
      </c>
      <c r="H235" s="4">
        <v>414</v>
      </c>
      <c r="Q235" t="str">
        <f t="shared" si="18"/>
        <v>PARKERKEVINPerDiem- Legislative Day</v>
      </c>
      <c r="R235">
        <f>INDEX([1]Senate!$D:$D,MATCH(Q235,[1]Senate!$I:$I,0))</f>
        <v>1098</v>
      </c>
      <c r="S235">
        <f>INDEX([1]Senate!$E:$E,MATCH($Q235,[1]Senate!$I:$I,0))</f>
        <v>992</v>
      </c>
      <c r="T235">
        <f>INDEX([1]Senate!$F:$F,MATCH($Q235,[1]Senate!$I:$I,0))</f>
        <v>483</v>
      </c>
      <c r="U235">
        <f>INDEX([1]Senate!$G:$G,MATCH($Q235,[1]Senate!$I:$I,0))</f>
        <v>1311</v>
      </c>
      <c r="V235">
        <f>INDEX([1]Senate!$H:$H,MATCH($Q235,[1]Senate!$I:$I,0))</f>
        <v>414</v>
      </c>
      <c r="W235" t="b">
        <f t="shared" si="19"/>
        <v>1</v>
      </c>
      <c r="X235" t="b">
        <f t="shared" si="20"/>
        <v>1</v>
      </c>
      <c r="Y235" t="b">
        <f t="shared" si="21"/>
        <v>1</v>
      </c>
      <c r="Z235" t="b">
        <f t="shared" si="22"/>
        <v>1</v>
      </c>
      <c r="AA235" t="b">
        <f t="shared" si="23"/>
        <v>1</v>
      </c>
    </row>
    <row r="236" spans="1:27" x14ac:dyDescent="0.35">
      <c r="A236" t="s">
        <v>127</v>
      </c>
      <c r="B236" t="s">
        <v>28</v>
      </c>
      <c r="C236" t="s">
        <v>9</v>
      </c>
      <c r="D236" s="4">
        <v>7040</v>
      </c>
      <c r="E236" s="4">
        <v>7016</v>
      </c>
      <c r="F236" s="4">
        <v>4758</v>
      </c>
      <c r="G236" s="4">
        <v>7320</v>
      </c>
      <c r="H236" s="4">
        <v>1098</v>
      </c>
      <c r="Q236" t="str">
        <f t="shared" si="18"/>
        <v>PARKERKEVINPerDiem-Legislative Ovrngt</v>
      </c>
      <c r="R236">
        <f>INDEX([1]Senate!$D:$D,MATCH(Q236,[1]Senate!$I:$I,0))</f>
        <v>7040</v>
      </c>
      <c r="S236">
        <f>INDEX([1]Senate!$E:$E,MATCH($Q236,[1]Senate!$I:$I,0))</f>
        <v>7016</v>
      </c>
      <c r="T236">
        <f>INDEX([1]Senate!$F:$F,MATCH($Q236,[1]Senate!$I:$I,0))</f>
        <v>4758</v>
      </c>
      <c r="U236">
        <f>INDEX([1]Senate!$G:$G,MATCH($Q236,[1]Senate!$I:$I,0))</f>
        <v>7320</v>
      </c>
      <c r="V236">
        <f>INDEX([1]Senate!$H:$H,MATCH($Q236,[1]Senate!$I:$I,0))</f>
        <v>1098</v>
      </c>
      <c r="W236" t="b">
        <f t="shared" si="19"/>
        <v>1</v>
      </c>
      <c r="X236" t="b">
        <f t="shared" si="20"/>
        <v>1</v>
      </c>
      <c r="Y236" t="b">
        <f t="shared" si="21"/>
        <v>1</v>
      </c>
      <c r="Z236" t="b">
        <f t="shared" si="22"/>
        <v>1</v>
      </c>
      <c r="AA236" t="b">
        <f t="shared" si="23"/>
        <v>1</v>
      </c>
    </row>
    <row r="237" spans="1:27" x14ac:dyDescent="0.35">
      <c r="A237" t="s">
        <v>128</v>
      </c>
      <c r="B237" t="s">
        <v>129</v>
      </c>
      <c r="C237" t="s">
        <v>13</v>
      </c>
      <c r="D237" s="4">
        <v>733.55</v>
      </c>
      <c r="Q237" t="str">
        <f t="shared" si="18"/>
        <v>PERSAUDROXANNECommercial Air Travel</v>
      </c>
      <c r="R237">
        <f>INDEX([1]Senate!$D:$D,MATCH(Q237,[1]Senate!$I:$I,0))</f>
        <v>733.55</v>
      </c>
      <c r="S237">
        <f>INDEX([1]Senate!$E:$E,MATCH($Q237,[1]Senate!$I:$I,0))</f>
        <v>0</v>
      </c>
      <c r="T237">
        <f>INDEX([1]Senate!$F:$F,MATCH($Q237,[1]Senate!$I:$I,0))</f>
        <v>0</v>
      </c>
      <c r="U237">
        <f>INDEX([1]Senate!$G:$G,MATCH($Q237,[1]Senate!$I:$I,0))</f>
        <v>0</v>
      </c>
      <c r="V237">
        <f>INDEX([1]Senate!$H:$H,MATCH($Q237,[1]Senate!$I:$I,0))</f>
        <v>0</v>
      </c>
      <c r="W237" t="b">
        <f t="shared" si="19"/>
        <v>1</v>
      </c>
      <c r="X237" t="b">
        <f t="shared" si="20"/>
        <v>1</v>
      </c>
      <c r="Y237" t="b">
        <f t="shared" si="21"/>
        <v>1</v>
      </c>
      <c r="Z237" t="b">
        <f t="shared" si="22"/>
        <v>1</v>
      </c>
      <c r="AA237" t="b">
        <f t="shared" si="23"/>
        <v>1</v>
      </c>
    </row>
    <row r="238" spans="1:27" x14ac:dyDescent="0.35">
      <c r="A238" t="s">
        <v>128</v>
      </c>
      <c r="B238" t="s">
        <v>129</v>
      </c>
      <c r="C238" t="s">
        <v>8</v>
      </c>
      <c r="D238" s="4">
        <v>207.58</v>
      </c>
      <c r="G238" s="4">
        <v>109.39</v>
      </c>
      <c r="H238" s="4">
        <v>110.7</v>
      </c>
      <c r="Q238" t="str">
        <f t="shared" si="18"/>
        <v>PERSAUDROXANNEMileage - Automobile</v>
      </c>
      <c r="R238">
        <f>INDEX([1]Senate!$D:$D,MATCH(Q238,[1]Senate!$I:$I,0))</f>
        <v>207.58</v>
      </c>
      <c r="S238">
        <f>INDEX([1]Senate!$E:$E,MATCH($Q238,[1]Senate!$I:$I,0))</f>
        <v>0</v>
      </c>
      <c r="T238">
        <f>INDEX([1]Senate!$F:$F,MATCH($Q238,[1]Senate!$I:$I,0))</f>
        <v>0</v>
      </c>
      <c r="U238">
        <f>INDEX([1]Senate!$G:$G,MATCH($Q238,[1]Senate!$I:$I,0))</f>
        <v>109.39</v>
      </c>
      <c r="V238">
        <f>INDEX([1]Senate!$H:$H,MATCH($Q238,[1]Senate!$I:$I,0))</f>
        <v>110.7</v>
      </c>
      <c r="W238" t="b">
        <f t="shared" si="19"/>
        <v>1</v>
      </c>
      <c r="X238" t="b">
        <f t="shared" si="20"/>
        <v>1</v>
      </c>
      <c r="Y238" t="b">
        <f t="shared" si="21"/>
        <v>1</v>
      </c>
      <c r="Z238" t="b">
        <f t="shared" si="22"/>
        <v>1</v>
      </c>
      <c r="AA238" t="b">
        <f t="shared" si="23"/>
        <v>1</v>
      </c>
    </row>
    <row r="239" spans="1:27" x14ac:dyDescent="0.35">
      <c r="A239" t="s">
        <v>128</v>
      </c>
      <c r="B239" t="s">
        <v>129</v>
      </c>
      <c r="C239" t="s">
        <v>60</v>
      </c>
      <c r="D239" s="4">
        <v>726</v>
      </c>
      <c r="E239" s="4">
        <v>1281</v>
      </c>
      <c r="F239" s="4">
        <v>1242</v>
      </c>
      <c r="G239" s="4">
        <v>1380</v>
      </c>
      <c r="H239" s="4">
        <v>966</v>
      </c>
      <c r="Q239" t="str">
        <f t="shared" si="18"/>
        <v>PERSAUDROXANNEPerDiem- Legislative Day</v>
      </c>
      <c r="R239">
        <f>INDEX([1]Senate!$D:$D,MATCH(Q239,[1]Senate!$I:$I,0))</f>
        <v>726</v>
      </c>
      <c r="S239">
        <f>INDEX([1]Senate!$E:$E,MATCH($Q239,[1]Senate!$I:$I,0))</f>
        <v>1281</v>
      </c>
      <c r="T239">
        <f>INDEX([1]Senate!$F:$F,MATCH($Q239,[1]Senate!$I:$I,0))</f>
        <v>1242</v>
      </c>
      <c r="U239">
        <f>INDEX([1]Senate!$G:$G,MATCH($Q239,[1]Senate!$I:$I,0))</f>
        <v>1380</v>
      </c>
      <c r="V239">
        <f>INDEX([1]Senate!$H:$H,MATCH($Q239,[1]Senate!$I:$I,0))</f>
        <v>966</v>
      </c>
      <c r="W239" t="b">
        <f t="shared" si="19"/>
        <v>1</v>
      </c>
      <c r="X239" t="b">
        <f t="shared" si="20"/>
        <v>1</v>
      </c>
      <c r="Y239" t="b">
        <f t="shared" si="21"/>
        <v>1</v>
      </c>
      <c r="Z239" t="b">
        <f t="shared" si="22"/>
        <v>1</v>
      </c>
      <c r="AA239" t="b">
        <f t="shared" si="23"/>
        <v>1</v>
      </c>
    </row>
    <row r="240" spans="1:27" x14ac:dyDescent="0.35">
      <c r="A240" t="s">
        <v>128</v>
      </c>
      <c r="B240" t="s">
        <v>129</v>
      </c>
      <c r="C240" t="s">
        <v>9</v>
      </c>
      <c r="D240" s="4">
        <v>8019</v>
      </c>
      <c r="E240" s="4">
        <v>14005</v>
      </c>
      <c r="F240" s="4">
        <v>10614</v>
      </c>
      <c r="G240" s="4">
        <v>10614</v>
      </c>
      <c r="H240" s="4">
        <v>7503</v>
      </c>
      <c r="Q240" t="str">
        <f t="shared" si="18"/>
        <v>PERSAUDROXANNEPerDiem-Legislative Ovrngt</v>
      </c>
      <c r="R240">
        <f>INDEX([1]Senate!$D:$D,MATCH(Q240,[1]Senate!$I:$I,0))</f>
        <v>8019</v>
      </c>
      <c r="S240">
        <f>INDEX([1]Senate!$E:$E,MATCH($Q240,[1]Senate!$I:$I,0))</f>
        <v>14005</v>
      </c>
      <c r="T240">
        <f>INDEX([1]Senate!$F:$F,MATCH($Q240,[1]Senate!$I:$I,0))</f>
        <v>10614</v>
      </c>
      <c r="U240">
        <f>INDEX([1]Senate!$G:$G,MATCH($Q240,[1]Senate!$I:$I,0))</f>
        <v>10614</v>
      </c>
      <c r="V240">
        <f>INDEX([1]Senate!$H:$H,MATCH($Q240,[1]Senate!$I:$I,0))</f>
        <v>7503</v>
      </c>
      <c r="W240" t="b">
        <f t="shared" si="19"/>
        <v>1</v>
      </c>
      <c r="X240" t="b">
        <f t="shared" si="20"/>
        <v>1</v>
      </c>
      <c r="Y240" t="b">
        <f t="shared" si="21"/>
        <v>1</v>
      </c>
      <c r="Z240" t="b">
        <f t="shared" si="22"/>
        <v>1</v>
      </c>
      <c r="AA240" t="b">
        <f t="shared" si="23"/>
        <v>1</v>
      </c>
    </row>
    <row r="241" spans="1:27" x14ac:dyDescent="0.35">
      <c r="A241" t="s">
        <v>128</v>
      </c>
      <c r="B241" t="s">
        <v>129</v>
      </c>
      <c r="C241" t="s">
        <v>16</v>
      </c>
      <c r="D241" s="4">
        <v>84.3</v>
      </c>
      <c r="E241" s="4">
        <v>25</v>
      </c>
      <c r="F241" s="4">
        <v>105.9</v>
      </c>
      <c r="Q241" t="str">
        <f t="shared" si="18"/>
        <v>PERSAUDROXANNETaxi / Car Service</v>
      </c>
      <c r="R241">
        <f>INDEX([1]Senate!$D:$D,MATCH(Q241,[1]Senate!$I:$I,0))</f>
        <v>84.3</v>
      </c>
      <c r="S241">
        <f>INDEX([1]Senate!$E:$E,MATCH($Q241,[1]Senate!$I:$I,0))</f>
        <v>25</v>
      </c>
      <c r="T241">
        <f>INDEX([1]Senate!$F:$F,MATCH($Q241,[1]Senate!$I:$I,0))</f>
        <v>105.9</v>
      </c>
      <c r="U241">
        <f>INDEX([1]Senate!$G:$G,MATCH($Q241,[1]Senate!$I:$I,0))</f>
        <v>0</v>
      </c>
      <c r="V241">
        <f>INDEX([1]Senate!$H:$H,MATCH($Q241,[1]Senate!$I:$I,0))</f>
        <v>0</v>
      </c>
      <c r="W241" t="b">
        <f t="shared" si="19"/>
        <v>1</v>
      </c>
      <c r="X241" t="b">
        <f t="shared" si="20"/>
        <v>1</v>
      </c>
      <c r="Y241" t="b">
        <f t="shared" si="21"/>
        <v>1</v>
      </c>
      <c r="Z241" t="b">
        <f t="shared" si="22"/>
        <v>1</v>
      </c>
      <c r="AA241" t="b">
        <f t="shared" si="23"/>
        <v>1</v>
      </c>
    </row>
    <row r="242" spans="1:27" x14ac:dyDescent="0.35">
      <c r="A242" t="s">
        <v>128</v>
      </c>
      <c r="B242" t="s">
        <v>129</v>
      </c>
      <c r="C242" t="s">
        <v>17</v>
      </c>
      <c r="D242" s="4">
        <v>90</v>
      </c>
      <c r="E242" s="4">
        <v>90</v>
      </c>
      <c r="F242" s="4">
        <v>135</v>
      </c>
      <c r="G242" s="4">
        <v>547</v>
      </c>
      <c r="H242" s="4">
        <v>749</v>
      </c>
      <c r="Q242" t="str">
        <f t="shared" si="18"/>
        <v>PERSAUDROXANNETrain Tickets</v>
      </c>
      <c r="R242">
        <f>INDEX([1]Senate!$D:$D,MATCH(Q242,[1]Senate!$I:$I,0))</f>
        <v>90</v>
      </c>
      <c r="S242">
        <f>INDEX([1]Senate!$E:$E,MATCH($Q242,[1]Senate!$I:$I,0))</f>
        <v>90</v>
      </c>
      <c r="T242">
        <f>INDEX([1]Senate!$F:$F,MATCH($Q242,[1]Senate!$I:$I,0))</f>
        <v>135</v>
      </c>
      <c r="U242">
        <f>INDEX([1]Senate!$G:$G,MATCH($Q242,[1]Senate!$I:$I,0))</f>
        <v>547</v>
      </c>
      <c r="V242">
        <f>INDEX([1]Senate!$H:$H,MATCH($Q242,[1]Senate!$I:$I,0))</f>
        <v>749</v>
      </c>
      <c r="W242" t="b">
        <f t="shared" si="19"/>
        <v>1</v>
      </c>
      <c r="X242" t="b">
        <f t="shared" si="20"/>
        <v>1</v>
      </c>
      <c r="Y242" t="b">
        <f t="shared" si="21"/>
        <v>1</v>
      </c>
      <c r="Z242" t="b">
        <f t="shared" si="22"/>
        <v>1</v>
      </c>
      <c r="AA242" t="b">
        <f t="shared" si="23"/>
        <v>1</v>
      </c>
    </row>
    <row r="243" spans="1:27" x14ac:dyDescent="0.35">
      <c r="A243" t="s">
        <v>51</v>
      </c>
      <c r="B243" t="s">
        <v>39</v>
      </c>
      <c r="C243" t="s">
        <v>60</v>
      </c>
      <c r="D243" s="4">
        <v>488</v>
      </c>
      <c r="E243" s="4">
        <v>244</v>
      </c>
      <c r="F243" s="4">
        <v>759</v>
      </c>
      <c r="G243" s="4">
        <v>1518</v>
      </c>
      <c r="H243" s="4">
        <v>1518</v>
      </c>
      <c r="Q243" t="str">
        <f t="shared" si="18"/>
        <v>RAMOSJESSICAPerDiem- Legislative Day</v>
      </c>
      <c r="R243">
        <f>INDEX([1]Senate!$D:$D,MATCH(Q243,[1]Senate!$I:$I,0))</f>
        <v>488</v>
      </c>
      <c r="S243">
        <f>INDEX([1]Senate!$E:$E,MATCH($Q243,[1]Senate!$I:$I,0))</f>
        <v>244</v>
      </c>
      <c r="T243">
        <f>INDEX([1]Senate!$F:$F,MATCH($Q243,[1]Senate!$I:$I,0))</f>
        <v>759</v>
      </c>
      <c r="U243">
        <f>INDEX([1]Senate!$G:$G,MATCH($Q243,[1]Senate!$I:$I,0))</f>
        <v>1518</v>
      </c>
      <c r="V243">
        <f>INDEX([1]Senate!$H:$H,MATCH($Q243,[1]Senate!$I:$I,0))</f>
        <v>828</v>
      </c>
      <c r="W243" t="b">
        <f t="shared" si="19"/>
        <v>1</v>
      </c>
      <c r="X243" t="b">
        <f t="shared" si="20"/>
        <v>1</v>
      </c>
      <c r="Y243" t="b">
        <f t="shared" si="21"/>
        <v>1</v>
      </c>
      <c r="Z243" t="b">
        <f t="shared" si="22"/>
        <v>1</v>
      </c>
      <c r="AA243" t="b">
        <f t="shared" si="23"/>
        <v>0</v>
      </c>
    </row>
    <row r="244" spans="1:27" x14ac:dyDescent="0.35">
      <c r="A244" t="s">
        <v>51</v>
      </c>
      <c r="B244" t="s">
        <v>39</v>
      </c>
      <c r="C244" t="s">
        <v>9</v>
      </c>
      <c r="D244" s="4">
        <v>3168</v>
      </c>
      <c r="E244" s="4">
        <v>175</v>
      </c>
      <c r="F244" s="4">
        <v>3477</v>
      </c>
      <c r="G244" s="4">
        <v>7503</v>
      </c>
      <c r="H244" s="4">
        <v>8418</v>
      </c>
      <c r="Q244" t="str">
        <f t="shared" si="18"/>
        <v>RAMOSJESSICAPerDiem-Legislative Ovrngt</v>
      </c>
      <c r="R244">
        <f>INDEX([1]Senate!$D:$D,MATCH(Q244,[1]Senate!$I:$I,0))</f>
        <v>3168</v>
      </c>
      <c r="S244">
        <f>INDEX([1]Senate!$E:$E,MATCH($Q244,[1]Senate!$I:$I,0))</f>
        <v>175</v>
      </c>
      <c r="T244">
        <f>INDEX([1]Senate!$F:$F,MATCH($Q244,[1]Senate!$I:$I,0))</f>
        <v>3477</v>
      </c>
      <c r="U244">
        <f>INDEX([1]Senate!$G:$G,MATCH($Q244,[1]Senate!$I:$I,0))</f>
        <v>7503</v>
      </c>
      <c r="V244">
        <f>INDEX([1]Senate!$H:$H,MATCH($Q244,[1]Senate!$I:$I,0))</f>
        <v>3843</v>
      </c>
      <c r="W244" t="b">
        <f t="shared" si="19"/>
        <v>1</v>
      </c>
      <c r="X244" t="b">
        <f t="shared" si="20"/>
        <v>1</v>
      </c>
      <c r="Y244" t="b">
        <f t="shared" si="21"/>
        <v>1</v>
      </c>
      <c r="Z244" t="b">
        <f t="shared" si="22"/>
        <v>1</v>
      </c>
      <c r="AA244" t="b">
        <f t="shared" si="23"/>
        <v>0</v>
      </c>
    </row>
    <row r="245" spans="1:27" x14ac:dyDescent="0.35">
      <c r="A245" t="s">
        <v>51</v>
      </c>
      <c r="B245" t="s">
        <v>39</v>
      </c>
      <c r="C245" t="s">
        <v>17</v>
      </c>
      <c r="D245" s="4">
        <v>782</v>
      </c>
      <c r="E245" s="4">
        <v>310</v>
      </c>
      <c r="F245" s="4">
        <v>763</v>
      </c>
      <c r="G245" s="4">
        <v>1634</v>
      </c>
      <c r="H245" s="4">
        <v>2421</v>
      </c>
      <c r="Q245" t="str">
        <f t="shared" si="18"/>
        <v>RAMOSJESSICATrain Tickets</v>
      </c>
      <c r="R245">
        <f>INDEX([1]Senate!$D:$D,MATCH(Q245,[1]Senate!$I:$I,0))</f>
        <v>782</v>
      </c>
      <c r="S245">
        <f>INDEX([1]Senate!$E:$E,MATCH($Q245,[1]Senate!$I:$I,0))</f>
        <v>310</v>
      </c>
      <c r="T245">
        <f>INDEX([1]Senate!$F:$F,MATCH($Q245,[1]Senate!$I:$I,0))</f>
        <v>763</v>
      </c>
      <c r="U245">
        <f>INDEX([1]Senate!$G:$G,MATCH($Q245,[1]Senate!$I:$I,0))</f>
        <v>1634</v>
      </c>
      <c r="V245">
        <f>INDEX([1]Senate!$H:$H,MATCH($Q245,[1]Senate!$I:$I,0))</f>
        <v>1196</v>
      </c>
      <c r="W245" t="b">
        <f t="shared" si="19"/>
        <v>1</v>
      </c>
      <c r="X245" t="b">
        <f t="shared" si="20"/>
        <v>1</v>
      </c>
      <c r="Y245" t="b">
        <f t="shared" si="21"/>
        <v>1</v>
      </c>
      <c r="Z245" t="b">
        <f t="shared" si="22"/>
        <v>1</v>
      </c>
      <c r="AA245" t="b">
        <f t="shared" si="23"/>
        <v>0</v>
      </c>
    </row>
    <row r="246" spans="1:27" x14ac:dyDescent="0.35">
      <c r="A246" t="s">
        <v>130</v>
      </c>
      <c r="B246" t="s">
        <v>22</v>
      </c>
      <c r="C246" t="s">
        <v>8</v>
      </c>
      <c r="D246" s="4">
        <v>1334</v>
      </c>
      <c r="Q246" t="str">
        <f t="shared" si="18"/>
        <v>RANZENHOFERMICHAELMileage - Automobile</v>
      </c>
      <c r="R246">
        <f>INDEX([1]Senate!$D:$D,MATCH(Q246,[1]Senate!$I:$I,0))</f>
        <v>1334</v>
      </c>
      <c r="S246">
        <f>INDEX([1]Senate!$E:$E,MATCH($Q246,[1]Senate!$I:$I,0))</f>
        <v>0</v>
      </c>
      <c r="T246">
        <f>INDEX([1]Senate!$F:$F,MATCH($Q246,[1]Senate!$I:$I,0))</f>
        <v>0</v>
      </c>
      <c r="U246">
        <f>INDEX([1]Senate!$G:$G,MATCH($Q246,[1]Senate!$I:$I,0))</f>
        <v>0</v>
      </c>
      <c r="V246">
        <f>INDEX([1]Senate!$H:$H,MATCH($Q246,[1]Senate!$I:$I,0))</f>
        <v>0</v>
      </c>
      <c r="W246" t="b">
        <f t="shared" si="19"/>
        <v>1</v>
      </c>
      <c r="X246" t="b">
        <f t="shared" si="20"/>
        <v>1</v>
      </c>
      <c r="Y246" t="b">
        <f t="shared" si="21"/>
        <v>1</v>
      </c>
      <c r="Z246" t="b">
        <f t="shared" si="22"/>
        <v>1</v>
      </c>
      <c r="AA246" t="b">
        <f t="shared" si="23"/>
        <v>1</v>
      </c>
    </row>
    <row r="247" spans="1:27" x14ac:dyDescent="0.35">
      <c r="A247" t="s">
        <v>130</v>
      </c>
      <c r="B247" t="s">
        <v>22</v>
      </c>
      <c r="C247" t="s">
        <v>60</v>
      </c>
      <c r="D247" s="4">
        <v>305</v>
      </c>
      <c r="Q247" t="str">
        <f t="shared" si="18"/>
        <v>RANZENHOFERMICHAELPerDiem- Legislative Day</v>
      </c>
      <c r="R247">
        <f>INDEX([1]Senate!$D:$D,MATCH(Q247,[1]Senate!$I:$I,0))</f>
        <v>305</v>
      </c>
      <c r="S247">
        <f>INDEX([1]Senate!$E:$E,MATCH($Q247,[1]Senate!$I:$I,0))</f>
        <v>0</v>
      </c>
      <c r="T247">
        <f>INDEX([1]Senate!$F:$F,MATCH($Q247,[1]Senate!$I:$I,0))</f>
        <v>0</v>
      </c>
      <c r="U247">
        <f>INDEX([1]Senate!$G:$G,MATCH($Q247,[1]Senate!$I:$I,0))</f>
        <v>0</v>
      </c>
      <c r="V247">
        <f>INDEX([1]Senate!$H:$H,MATCH($Q247,[1]Senate!$I:$I,0))</f>
        <v>0</v>
      </c>
      <c r="W247" t="b">
        <f t="shared" si="19"/>
        <v>1</v>
      </c>
      <c r="X247" t="b">
        <f t="shared" si="20"/>
        <v>1</v>
      </c>
      <c r="Y247" t="b">
        <f t="shared" si="21"/>
        <v>1</v>
      </c>
      <c r="Z247" t="b">
        <f t="shared" si="22"/>
        <v>1</v>
      </c>
      <c r="AA247" t="b">
        <f t="shared" si="23"/>
        <v>1</v>
      </c>
    </row>
    <row r="248" spans="1:27" x14ac:dyDescent="0.35">
      <c r="A248" t="s">
        <v>130</v>
      </c>
      <c r="B248" t="s">
        <v>22</v>
      </c>
      <c r="C248" t="s">
        <v>9</v>
      </c>
      <c r="D248" s="4">
        <v>2816</v>
      </c>
      <c r="Q248" t="str">
        <f t="shared" si="18"/>
        <v>RANZENHOFERMICHAELPerDiem-Legislative Ovrngt</v>
      </c>
      <c r="R248">
        <f>INDEX([1]Senate!$D:$D,MATCH(Q248,[1]Senate!$I:$I,0))</f>
        <v>2816</v>
      </c>
      <c r="S248">
        <f>INDEX([1]Senate!$E:$E,MATCH($Q248,[1]Senate!$I:$I,0))</f>
        <v>0</v>
      </c>
      <c r="T248">
        <f>INDEX([1]Senate!$F:$F,MATCH($Q248,[1]Senate!$I:$I,0))</f>
        <v>0</v>
      </c>
      <c r="U248">
        <f>INDEX([1]Senate!$G:$G,MATCH($Q248,[1]Senate!$I:$I,0))</f>
        <v>0</v>
      </c>
      <c r="V248">
        <f>INDEX([1]Senate!$H:$H,MATCH($Q248,[1]Senate!$I:$I,0))</f>
        <v>0</v>
      </c>
      <c r="W248" t="b">
        <f t="shared" si="19"/>
        <v>1</v>
      </c>
      <c r="X248" t="b">
        <f t="shared" si="20"/>
        <v>1</v>
      </c>
      <c r="Y248" t="b">
        <f t="shared" si="21"/>
        <v>1</v>
      </c>
      <c r="Z248" t="b">
        <f t="shared" si="22"/>
        <v>1</v>
      </c>
      <c r="AA248" t="b">
        <f t="shared" si="23"/>
        <v>1</v>
      </c>
    </row>
    <row r="249" spans="1:27" x14ac:dyDescent="0.35">
      <c r="A249" t="s">
        <v>130</v>
      </c>
      <c r="B249" t="s">
        <v>22</v>
      </c>
      <c r="C249" t="s">
        <v>10</v>
      </c>
      <c r="D249" s="4">
        <v>85.99</v>
      </c>
      <c r="Q249" t="str">
        <f t="shared" si="18"/>
        <v>RANZENHOFERMICHAELTolls paid</v>
      </c>
      <c r="R249">
        <f>INDEX([1]Senate!$D:$D,MATCH(Q249,[1]Senate!$I:$I,0))</f>
        <v>85.99</v>
      </c>
      <c r="S249">
        <f>INDEX([1]Senate!$E:$E,MATCH($Q249,[1]Senate!$I:$I,0))</f>
        <v>0</v>
      </c>
      <c r="T249">
        <f>INDEX([1]Senate!$F:$F,MATCH($Q249,[1]Senate!$I:$I,0))</f>
        <v>0</v>
      </c>
      <c r="U249">
        <f>INDEX([1]Senate!$G:$G,MATCH($Q249,[1]Senate!$I:$I,0))</f>
        <v>0</v>
      </c>
      <c r="V249">
        <f>INDEX([1]Senate!$H:$H,MATCH($Q249,[1]Senate!$I:$I,0))</f>
        <v>0</v>
      </c>
      <c r="W249" t="b">
        <f t="shared" si="19"/>
        <v>1</v>
      </c>
      <c r="X249" t="b">
        <f t="shared" si="20"/>
        <v>1</v>
      </c>
      <c r="Y249" t="b">
        <f t="shared" si="21"/>
        <v>1</v>
      </c>
      <c r="Z249" t="b">
        <f t="shared" si="22"/>
        <v>1</v>
      </c>
      <c r="AA249" t="b">
        <f t="shared" si="23"/>
        <v>1</v>
      </c>
    </row>
    <row r="250" spans="1:27" x14ac:dyDescent="0.35">
      <c r="A250" t="s">
        <v>131</v>
      </c>
      <c r="B250" t="s">
        <v>31</v>
      </c>
      <c r="C250" t="s">
        <v>8</v>
      </c>
      <c r="G250" s="4">
        <v>5318.06</v>
      </c>
      <c r="H250" s="4">
        <v>4010.09</v>
      </c>
      <c r="Q250" t="str">
        <f t="shared" si="18"/>
        <v>RHOADSSTEVENMileage - Automobile</v>
      </c>
      <c r="R250">
        <f>INDEX([1]Senate!$D:$D,MATCH(Q250,[1]Senate!$I:$I,0))</f>
        <v>0</v>
      </c>
      <c r="S250">
        <f>INDEX([1]Senate!$E:$E,MATCH($Q250,[1]Senate!$I:$I,0))</f>
        <v>0</v>
      </c>
      <c r="T250">
        <f>INDEX([1]Senate!$F:$F,MATCH($Q250,[1]Senate!$I:$I,0))</f>
        <v>0</v>
      </c>
      <c r="U250">
        <f>INDEX([1]Senate!$G:$G,MATCH($Q250,[1]Senate!$I:$I,0))</f>
        <v>5318.06</v>
      </c>
      <c r="V250">
        <f>INDEX([1]Senate!$H:$H,MATCH($Q250,[1]Senate!$I:$I,0))</f>
        <v>2354.52</v>
      </c>
      <c r="W250" t="b">
        <f t="shared" si="19"/>
        <v>1</v>
      </c>
      <c r="X250" t="b">
        <f t="shared" si="20"/>
        <v>1</v>
      </c>
      <c r="Y250" t="b">
        <f t="shared" si="21"/>
        <v>1</v>
      </c>
      <c r="Z250" t="b">
        <f t="shared" si="22"/>
        <v>1</v>
      </c>
      <c r="AA250" t="b">
        <f t="shared" si="23"/>
        <v>0</v>
      </c>
    </row>
    <row r="251" spans="1:27" x14ac:dyDescent="0.35">
      <c r="A251" t="s">
        <v>131</v>
      </c>
      <c r="B251" t="s">
        <v>31</v>
      </c>
      <c r="C251" t="s">
        <v>60</v>
      </c>
      <c r="G251" s="4">
        <v>1587</v>
      </c>
      <c r="H251" s="4">
        <v>1173</v>
      </c>
      <c r="Q251" t="str">
        <f t="shared" si="18"/>
        <v>RHOADSSTEVENPerDiem- Legislative Day</v>
      </c>
      <c r="R251">
        <f>INDEX([1]Senate!$D:$D,MATCH(Q251,[1]Senate!$I:$I,0))</f>
        <v>0</v>
      </c>
      <c r="S251">
        <f>INDEX([1]Senate!$E:$E,MATCH($Q251,[1]Senate!$I:$I,0))</f>
        <v>0</v>
      </c>
      <c r="T251">
        <f>INDEX([1]Senate!$F:$F,MATCH($Q251,[1]Senate!$I:$I,0))</f>
        <v>0</v>
      </c>
      <c r="U251">
        <f>INDEX([1]Senate!$G:$G,MATCH($Q251,[1]Senate!$I:$I,0))</f>
        <v>1587</v>
      </c>
      <c r="V251">
        <f>INDEX([1]Senate!$H:$H,MATCH($Q251,[1]Senate!$I:$I,0))</f>
        <v>690</v>
      </c>
      <c r="W251" t="b">
        <f t="shared" si="19"/>
        <v>1</v>
      </c>
      <c r="X251" t="b">
        <f t="shared" si="20"/>
        <v>1</v>
      </c>
      <c r="Y251" t="b">
        <f t="shared" si="21"/>
        <v>1</v>
      </c>
      <c r="Z251" t="b">
        <f t="shared" si="22"/>
        <v>1</v>
      </c>
      <c r="AA251" t="b">
        <f t="shared" si="23"/>
        <v>0</v>
      </c>
    </row>
    <row r="252" spans="1:27" x14ac:dyDescent="0.35">
      <c r="A252" t="s">
        <v>131</v>
      </c>
      <c r="B252" t="s">
        <v>31</v>
      </c>
      <c r="C252" t="s">
        <v>9</v>
      </c>
      <c r="G252" s="4">
        <v>8601</v>
      </c>
      <c r="H252" s="4">
        <v>6222</v>
      </c>
      <c r="Q252" t="str">
        <f t="shared" si="18"/>
        <v>RHOADSSTEVENPerDiem-Legislative Ovrngt</v>
      </c>
      <c r="R252">
        <f>INDEX([1]Senate!$D:$D,MATCH(Q252,[1]Senate!$I:$I,0))</f>
        <v>0</v>
      </c>
      <c r="S252">
        <f>INDEX([1]Senate!$E:$E,MATCH($Q252,[1]Senate!$I:$I,0))</f>
        <v>0</v>
      </c>
      <c r="T252">
        <f>INDEX([1]Senate!$F:$F,MATCH($Q252,[1]Senate!$I:$I,0))</f>
        <v>0</v>
      </c>
      <c r="U252">
        <f>INDEX([1]Senate!$G:$G,MATCH($Q252,[1]Senate!$I:$I,0))</f>
        <v>8601</v>
      </c>
      <c r="V252">
        <f>INDEX([1]Senate!$H:$H,MATCH($Q252,[1]Senate!$I:$I,0))</f>
        <v>2562</v>
      </c>
      <c r="W252" t="b">
        <f t="shared" si="19"/>
        <v>1</v>
      </c>
      <c r="X252" t="b">
        <f t="shared" si="20"/>
        <v>1</v>
      </c>
      <c r="Y252" t="b">
        <f t="shared" si="21"/>
        <v>1</v>
      </c>
      <c r="Z252" t="b">
        <f t="shared" si="22"/>
        <v>1</v>
      </c>
      <c r="AA252" t="b">
        <f t="shared" si="23"/>
        <v>0</v>
      </c>
    </row>
    <row r="253" spans="1:27" x14ac:dyDescent="0.35">
      <c r="A253" t="s">
        <v>131</v>
      </c>
      <c r="B253" t="s">
        <v>31</v>
      </c>
      <c r="C253" t="s">
        <v>10</v>
      </c>
      <c r="G253" s="4">
        <v>703.22</v>
      </c>
      <c r="H253" s="4">
        <v>520.41</v>
      </c>
      <c r="Q253" t="str">
        <f t="shared" si="18"/>
        <v>RHOADSSTEVENTolls paid</v>
      </c>
      <c r="R253">
        <f>INDEX([1]Senate!$D:$D,MATCH(Q253,[1]Senate!$I:$I,0))</f>
        <v>0</v>
      </c>
      <c r="S253">
        <f>INDEX([1]Senate!$E:$E,MATCH($Q253,[1]Senate!$I:$I,0))</f>
        <v>0</v>
      </c>
      <c r="T253">
        <f>INDEX([1]Senate!$F:$F,MATCH($Q253,[1]Senate!$I:$I,0))</f>
        <v>0</v>
      </c>
      <c r="U253">
        <f>INDEX([1]Senate!$G:$G,MATCH($Q253,[1]Senate!$I:$I,0))</f>
        <v>703.22</v>
      </c>
      <c r="V253">
        <f>INDEX([1]Senate!$H:$H,MATCH($Q253,[1]Senate!$I:$I,0))</f>
        <v>284.97000000000003</v>
      </c>
      <c r="W253" t="b">
        <f t="shared" si="19"/>
        <v>1</v>
      </c>
      <c r="X253" t="b">
        <f t="shared" si="20"/>
        <v>1</v>
      </c>
      <c r="Y253" t="b">
        <f t="shared" si="21"/>
        <v>1</v>
      </c>
      <c r="Z253" t="b">
        <f t="shared" si="22"/>
        <v>1</v>
      </c>
      <c r="AA253" t="b">
        <f t="shared" si="23"/>
        <v>0</v>
      </c>
    </row>
    <row r="254" spans="1:27" x14ac:dyDescent="0.35">
      <c r="A254" t="s">
        <v>132</v>
      </c>
      <c r="B254" t="s">
        <v>34</v>
      </c>
      <c r="C254" t="s">
        <v>8</v>
      </c>
      <c r="D254" s="4">
        <v>3289</v>
      </c>
      <c r="E254" s="4">
        <v>5174.3999999999996</v>
      </c>
      <c r="F254" s="4">
        <v>3492.5</v>
      </c>
      <c r="G254" s="4">
        <v>275</v>
      </c>
      <c r="Q254" t="str">
        <f t="shared" si="18"/>
        <v>RITCHIEPATRICIAMileage - Automobile</v>
      </c>
      <c r="R254">
        <f>INDEX([1]Senate!$D:$D,MATCH(Q254,[1]Senate!$I:$I,0))</f>
        <v>3289</v>
      </c>
      <c r="S254">
        <f>INDEX([1]Senate!$E:$E,MATCH($Q254,[1]Senate!$I:$I,0))</f>
        <v>5174.3999999999996</v>
      </c>
      <c r="T254">
        <f>INDEX([1]Senate!$F:$F,MATCH($Q254,[1]Senate!$I:$I,0))</f>
        <v>3492.5</v>
      </c>
      <c r="U254">
        <f>INDEX([1]Senate!$G:$G,MATCH($Q254,[1]Senate!$I:$I,0))</f>
        <v>275</v>
      </c>
      <c r="V254">
        <f>INDEX([1]Senate!$H:$H,MATCH($Q254,[1]Senate!$I:$I,0))</f>
        <v>0</v>
      </c>
      <c r="W254" t="b">
        <f t="shared" si="19"/>
        <v>1</v>
      </c>
      <c r="X254" t="b">
        <f t="shared" si="20"/>
        <v>1</v>
      </c>
      <c r="Y254" t="b">
        <f t="shared" si="21"/>
        <v>1</v>
      </c>
      <c r="Z254" t="b">
        <f t="shared" si="22"/>
        <v>1</v>
      </c>
      <c r="AA254" t="b">
        <f t="shared" si="23"/>
        <v>1</v>
      </c>
    </row>
    <row r="255" spans="1:27" x14ac:dyDescent="0.35">
      <c r="A255" t="s">
        <v>132</v>
      </c>
      <c r="B255" t="s">
        <v>34</v>
      </c>
      <c r="C255" t="s">
        <v>60</v>
      </c>
      <c r="D255" s="4">
        <v>793</v>
      </c>
      <c r="E255" s="4">
        <v>1289</v>
      </c>
      <c r="F255" s="4">
        <v>897</v>
      </c>
      <c r="G255" s="4">
        <v>69</v>
      </c>
      <c r="Q255" t="str">
        <f t="shared" si="18"/>
        <v>RITCHIEPATRICIAPerDiem- Legislative Day</v>
      </c>
      <c r="R255">
        <f>INDEX([1]Senate!$D:$D,MATCH(Q255,[1]Senate!$I:$I,0))</f>
        <v>793</v>
      </c>
      <c r="S255">
        <f>INDEX([1]Senate!$E:$E,MATCH($Q255,[1]Senate!$I:$I,0))</f>
        <v>1289</v>
      </c>
      <c r="T255">
        <f>INDEX([1]Senate!$F:$F,MATCH($Q255,[1]Senate!$I:$I,0))</f>
        <v>897</v>
      </c>
      <c r="U255">
        <f>INDEX([1]Senate!$G:$G,MATCH($Q255,[1]Senate!$I:$I,0))</f>
        <v>69</v>
      </c>
      <c r="V255">
        <f>INDEX([1]Senate!$H:$H,MATCH($Q255,[1]Senate!$I:$I,0))</f>
        <v>0</v>
      </c>
      <c r="W255" t="b">
        <f t="shared" si="19"/>
        <v>1</v>
      </c>
      <c r="X255" t="b">
        <f t="shared" si="20"/>
        <v>1</v>
      </c>
      <c r="Y255" t="b">
        <f t="shared" si="21"/>
        <v>1</v>
      </c>
      <c r="Z255" t="b">
        <f t="shared" si="22"/>
        <v>1</v>
      </c>
      <c r="AA255" t="b">
        <f t="shared" si="23"/>
        <v>1</v>
      </c>
    </row>
    <row r="256" spans="1:27" x14ac:dyDescent="0.35">
      <c r="A256" t="s">
        <v>132</v>
      </c>
      <c r="B256" t="s">
        <v>34</v>
      </c>
      <c r="C256" t="s">
        <v>9</v>
      </c>
      <c r="D256" s="4">
        <v>6336</v>
      </c>
      <c r="E256" s="4">
        <v>5783</v>
      </c>
      <c r="F256" s="4">
        <v>5490</v>
      </c>
      <c r="G256" s="4">
        <v>549</v>
      </c>
      <c r="Q256" t="str">
        <f t="shared" si="18"/>
        <v>RITCHIEPATRICIAPerDiem-Legislative Ovrngt</v>
      </c>
      <c r="R256">
        <f>INDEX([1]Senate!$D:$D,MATCH(Q256,[1]Senate!$I:$I,0))</f>
        <v>6336</v>
      </c>
      <c r="S256">
        <f>INDEX([1]Senate!$E:$E,MATCH($Q256,[1]Senate!$I:$I,0))</f>
        <v>5783</v>
      </c>
      <c r="T256">
        <f>INDEX([1]Senate!$F:$F,MATCH($Q256,[1]Senate!$I:$I,0))</f>
        <v>5490</v>
      </c>
      <c r="U256">
        <f>INDEX([1]Senate!$G:$G,MATCH($Q256,[1]Senate!$I:$I,0))</f>
        <v>549</v>
      </c>
      <c r="V256">
        <f>INDEX([1]Senate!$H:$H,MATCH($Q256,[1]Senate!$I:$I,0))</f>
        <v>0</v>
      </c>
      <c r="W256" t="b">
        <f t="shared" si="19"/>
        <v>1</v>
      </c>
      <c r="X256" t="b">
        <f t="shared" si="20"/>
        <v>1</v>
      </c>
      <c r="Y256" t="b">
        <f t="shared" si="21"/>
        <v>1</v>
      </c>
      <c r="Z256" t="b">
        <f t="shared" si="22"/>
        <v>1</v>
      </c>
      <c r="AA256" t="b">
        <f t="shared" si="23"/>
        <v>1</v>
      </c>
    </row>
    <row r="257" spans="1:27" x14ac:dyDescent="0.35">
      <c r="A257" t="s">
        <v>132</v>
      </c>
      <c r="B257" t="s">
        <v>34</v>
      </c>
      <c r="C257" t="s">
        <v>10</v>
      </c>
      <c r="D257" s="4">
        <v>91.58</v>
      </c>
      <c r="E257" s="4">
        <v>129.25</v>
      </c>
      <c r="F257" s="4">
        <v>99.07</v>
      </c>
      <c r="G257" s="4">
        <v>3.8</v>
      </c>
      <c r="Q257" t="str">
        <f t="shared" si="18"/>
        <v>RITCHIEPATRICIATolls paid</v>
      </c>
      <c r="R257">
        <f>INDEX([1]Senate!$D:$D,MATCH(Q257,[1]Senate!$I:$I,0))</f>
        <v>91.58</v>
      </c>
      <c r="S257">
        <f>INDEX([1]Senate!$E:$E,MATCH($Q257,[1]Senate!$I:$I,0))</f>
        <v>129.25</v>
      </c>
      <c r="T257">
        <f>INDEX([1]Senate!$F:$F,MATCH($Q257,[1]Senate!$I:$I,0))</f>
        <v>99.07</v>
      </c>
      <c r="U257">
        <f>INDEX([1]Senate!$G:$G,MATCH($Q257,[1]Senate!$I:$I,0))</f>
        <v>3.8</v>
      </c>
      <c r="V257">
        <f>INDEX([1]Senate!$H:$H,MATCH($Q257,[1]Senate!$I:$I,0))</f>
        <v>0</v>
      </c>
      <c r="W257" t="b">
        <f t="shared" si="19"/>
        <v>1</v>
      </c>
      <c r="X257" t="b">
        <f t="shared" si="20"/>
        <v>1</v>
      </c>
      <c r="Y257" t="b">
        <f t="shared" si="21"/>
        <v>1</v>
      </c>
      <c r="Z257" t="b">
        <f t="shared" si="22"/>
        <v>1</v>
      </c>
      <c r="AA257" t="b">
        <f t="shared" si="23"/>
        <v>1</v>
      </c>
    </row>
    <row r="258" spans="1:27" x14ac:dyDescent="0.35">
      <c r="A258" t="s">
        <v>52</v>
      </c>
      <c r="B258" t="s">
        <v>53</v>
      </c>
      <c r="C258" t="s">
        <v>8</v>
      </c>
      <c r="D258" s="4">
        <v>1644.5</v>
      </c>
      <c r="E258" s="4">
        <v>3683.68</v>
      </c>
      <c r="F258" s="4">
        <v>3690.84</v>
      </c>
      <c r="G258" s="4">
        <v>4296.08</v>
      </c>
      <c r="H258" s="4">
        <v>4007.15</v>
      </c>
      <c r="Q258" t="str">
        <f t="shared" si="18"/>
        <v>RIVERAJOSEMileage - Automobile</v>
      </c>
      <c r="R258">
        <f>INDEX([1]Senate!$D:$D,MATCH(Q258,[1]Senate!$I:$I,0))</f>
        <v>1644.5</v>
      </c>
      <c r="S258">
        <f>INDEX([1]Senate!$E:$E,MATCH($Q258,[1]Senate!$I:$I,0))</f>
        <v>3683.68</v>
      </c>
      <c r="T258">
        <f>INDEX([1]Senate!$F:$F,MATCH($Q258,[1]Senate!$I:$I,0))</f>
        <v>3690.84</v>
      </c>
      <c r="U258">
        <f>INDEX([1]Senate!$G:$G,MATCH($Q258,[1]Senate!$I:$I,0))</f>
        <v>4296.08</v>
      </c>
      <c r="V258">
        <f>INDEX([1]Senate!$H:$H,MATCH($Q258,[1]Senate!$I:$I,0))</f>
        <v>2222.27</v>
      </c>
      <c r="W258" t="b">
        <f t="shared" si="19"/>
        <v>1</v>
      </c>
      <c r="X258" t="b">
        <f t="shared" si="20"/>
        <v>1</v>
      </c>
      <c r="Y258" t="b">
        <f t="shared" si="21"/>
        <v>1</v>
      </c>
      <c r="Z258" t="b">
        <f t="shared" si="22"/>
        <v>1</v>
      </c>
      <c r="AA258" t="b">
        <f t="shared" si="23"/>
        <v>0</v>
      </c>
    </row>
    <row r="259" spans="1:27" x14ac:dyDescent="0.35">
      <c r="A259" t="s">
        <v>52</v>
      </c>
      <c r="B259" t="s">
        <v>53</v>
      </c>
      <c r="C259" t="s">
        <v>60</v>
      </c>
      <c r="D259" s="4">
        <v>610</v>
      </c>
      <c r="E259" s="4">
        <v>1411</v>
      </c>
      <c r="F259" s="4">
        <v>1449</v>
      </c>
      <c r="G259" s="4">
        <v>1513</v>
      </c>
      <c r="H259" s="4">
        <v>1380</v>
      </c>
      <c r="Q259" t="str">
        <f t="shared" si="18"/>
        <v>RIVERAJOSEPerDiem- Legislative Day</v>
      </c>
      <c r="R259">
        <f>INDEX([1]Senate!$D:$D,MATCH(Q259,[1]Senate!$I:$I,0))</f>
        <v>610</v>
      </c>
      <c r="S259">
        <f>INDEX([1]Senate!$E:$E,MATCH($Q259,[1]Senate!$I:$I,0))</f>
        <v>1411</v>
      </c>
      <c r="T259">
        <f>INDEX([1]Senate!$F:$F,MATCH($Q259,[1]Senate!$I:$I,0))</f>
        <v>1449</v>
      </c>
      <c r="U259">
        <f>INDEX([1]Senate!$G:$G,MATCH($Q259,[1]Senate!$I:$I,0))</f>
        <v>1513</v>
      </c>
      <c r="V259">
        <f>INDEX([1]Senate!$H:$H,MATCH($Q259,[1]Senate!$I:$I,0))</f>
        <v>759</v>
      </c>
      <c r="W259" t="b">
        <f t="shared" si="19"/>
        <v>1</v>
      </c>
      <c r="X259" t="b">
        <f t="shared" si="20"/>
        <v>1</v>
      </c>
      <c r="Y259" t="b">
        <f t="shared" si="21"/>
        <v>1</v>
      </c>
      <c r="Z259" t="b">
        <f t="shared" si="22"/>
        <v>1</v>
      </c>
      <c r="AA259" t="b">
        <f t="shared" si="23"/>
        <v>0</v>
      </c>
    </row>
    <row r="260" spans="1:27" x14ac:dyDescent="0.35">
      <c r="A260" t="s">
        <v>52</v>
      </c>
      <c r="B260" t="s">
        <v>53</v>
      </c>
      <c r="C260" t="s">
        <v>9</v>
      </c>
      <c r="D260" s="4">
        <v>8272</v>
      </c>
      <c r="E260" s="4">
        <v>12966</v>
      </c>
      <c r="F260" s="4">
        <v>13176</v>
      </c>
      <c r="G260" s="4">
        <v>14637</v>
      </c>
      <c r="H260" s="4">
        <v>15014</v>
      </c>
      <c r="Q260" t="str">
        <f t="shared" si="18"/>
        <v>RIVERAJOSEPerDiem-Legislative Ovrngt</v>
      </c>
      <c r="R260">
        <f>INDEX([1]Senate!$D:$D,MATCH(Q260,[1]Senate!$I:$I,0))</f>
        <v>8272</v>
      </c>
      <c r="S260">
        <f>INDEX([1]Senate!$E:$E,MATCH($Q260,[1]Senate!$I:$I,0))</f>
        <v>12966</v>
      </c>
      <c r="T260">
        <f>INDEX([1]Senate!$F:$F,MATCH($Q260,[1]Senate!$I:$I,0))</f>
        <v>13176</v>
      </c>
      <c r="U260">
        <f>INDEX([1]Senate!$G:$G,MATCH($Q260,[1]Senate!$I:$I,0))</f>
        <v>14637</v>
      </c>
      <c r="V260">
        <f>INDEX([1]Senate!$H:$H,MATCH($Q260,[1]Senate!$I:$I,0))</f>
        <v>8060</v>
      </c>
      <c r="W260" t="b">
        <f t="shared" si="19"/>
        <v>1</v>
      </c>
      <c r="X260" t="b">
        <f t="shared" si="20"/>
        <v>1</v>
      </c>
      <c r="Y260" t="b">
        <f t="shared" si="21"/>
        <v>1</v>
      </c>
      <c r="Z260" t="b">
        <f t="shared" si="22"/>
        <v>1</v>
      </c>
      <c r="AA260" t="b">
        <f t="shared" si="23"/>
        <v>0</v>
      </c>
    </row>
    <row r="261" spans="1:27" x14ac:dyDescent="0.35">
      <c r="A261" t="s">
        <v>52</v>
      </c>
      <c r="B261" t="s">
        <v>53</v>
      </c>
      <c r="C261" t="s">
        <v>17</v>
      </c>
      <c r="H261" s="4">
        <v>63</v>
      </c>
      <c r="Q261" t="str">
        <f t="shared" si="18"/>
        <v>RIVERAJOSETrain Tickets</v>
      </c>
      <c r="R261">
        <f>INDEX([1]Senate!$D:$D,MATCH(Q261,[1]Senate!$I:$I,0))</f>
        <v>0</v>
      </c>
      <c r="S261">
        <f>INDEX([1]Senate!$E:$E,MATCH($Q261,[1]Senate!$I:$I,0))</f>
        <v>0</v>
      </c>
      <c r="T261">
        <f>INDEX([1]Senate!$F:$F,MATCH($Q261,[1]Senate!$I:$I,0))</f>
        <v>0</v>
      </c>
      <c r="U261">
        <f>INDEX([1]Senate!$G:$G,MATCH($Q261,[1]Senate!$I:$I,0))</f>
        <v>0</v>
      </c>
      <c r="V261">
        <f>INDEX([1]Senate!$H:$H,MATCH($Q261,[1]Senate!$I:$I,0))</f>
        <v>63</v>
      </c>
      <c r="W261" t="b">
        <f t="shared" si="19"/>
        <v>1</v>
      </c>
      <c r="X261" t="b">
        <f t="shared" si="20"/>
        <v>1</v>
      </c>
      <c r="Y261" t="b">
        <f t="shared" si="21"/>
        <v>1</v>
      </c>
      <c r="Z261" t="b">
        <f t="shared" si="22"/>
        <v>1</v>
      </c>
      <c r="AA261" t="b">
        <f t="shared" si="23"/>
        <v>1</v>
      </c>
    </row>
    <row r="262" spans="1:27" x14ac:dyDescent="0.35">
      <c r="A262" t="s">
        <v>133</v>
      </c>
      <c r="B262" t="s">
        <v>18</v>
      </c>
      <c r="C262" t="s">
        <v>8</v>
      </c>
      <c r="D262" s="4">
        <v>3967.5</v>
      </c>
      <c r="E262" s="4">
        <v>264.5</v>
      </c>
      <c r="Q262" t="str">
        <f t="shared" ref="Q262:Q325" si="24">A262&amp;B262&amp;C262</f>
        <v>ROBACHJOSEPHMileage - Automobile</v>
      </c>
      <c r="R262">
        <f>INDEX([1]Senate!$D:$D,MATCH(Q262,[1]Senate!$I:$I,0))</f>
        <v>3967.5</v>
      </c>
      <c r="S262">
        <f>INDEX([1]Senate!$E:$E,MATCH($Q262,[1]Senate!$I:$I,0))</f>
        <v>264.5</v>
      </c>
      <c r="T262">
        <f>INDEX([1]Senate!$F:$F,MATCH($Q262,[1]Senate!$I:$I,0))</f>
        <v>0</v>
      </c>
      <c r="U262">
        <f>INDEX([1]Senate!$G:$G,MATCH($Q262,[1]Senate!$I:$I,0))</f>
        <v>0</v>
      </c>
      <c r="V262">
        <f>INDEX([1]Senate!$H:$H,MATCH($Q262,[1]Senate!$I:$I,0))</f>
        <v>0</v>
      </c>
      <c r="W262" t="b">
        <f t="shared" ref="W262:W325" si="25">D262=R262</f>
        <v>1</v>
      </c>
      <c r="X262" t="b">
        <f t="shared" ref="X262:X325" si="26">E262=S262</f>
        <v>1</v>
      </c>
      <c r="Y262" t="b">
        <f t="shared" ref="Y262:Y325" si="27">F262=T262</f>
        <v>1</v>
      </c>
      <c r="Z262" t="b">
        <f t="shared" ref="Z262:Z325" si="28">G262=U262</f>
        <v>1</v>
      </c>
      <c r="AA262" t="b">
        <f t="shared" ref="AA262:AA325" si="29">H262=V262</f>
        <v>1</v>
      </c>
    </row>
    <row r="263" spans="1:27" x14ac:dyDescent="0.35">
      <c r="A263" t="s">
        <v>133</v>
      </c>
      <c r="B263" t="s">
        <v>18</v>
      </c>
      <c r="C263" t="s">
        <v>60</v>
      </c>
      <c r="D263" s="4">
        <v>915</v>
      </c>
      <c r="E263" s="4">
        <v>61</v>
      </c>
      <c r="Q263" t="str">
        <f t="shared" si="24"/>
        <v>ROBACHJOSEPHPerDiem- Legislative Day</v>
      </c>
      <c r="R263">
        <f>INDEX([1]Senate!$D:$D,MATCH(Q263,[1]Senate!$I:$I,0))</f>
        <v>915</v>
      </c>
      <c r="S263">
        <f>INDEX([1]Senate!$E:$E,MATCH($Q263,[1]Senate!$I:$I,0))</f>
        <v>61</v>
      </c>
      <c r="T263">
        <f>INDEX([1]Senate!$F:$F,MATCH($Q263,[1]Senate!$I:$I,0))</f>
        <v>0</v>
      </c>
      <c r="U263">
        <f>INDEX([1]Senate!$G:$G,MATCH($Q263,[1]Senate!$I:$I,0))</f>
        <v>0</v>
      </c>
      <c r="V263">
        <f>INDEX([1]Senate!$H:$H,MATCH($Q263,[1]Senate!$I:$I,0))</f>
        <v>0</v>
      </c>
      <c r="W263" t="b">
        <f t="shared" si="25"/>
        <v>1</v>
      </c>
      <c r="X263" t="b">
        <f t="shared" si="26"/>
        <v>1</v>
      </c>
      <c r="Y263" t="b">
        <f t="shared" si="27"/>
        <v>1</v>
      </c>
      <c r="Z263" t="b">
        <f t="shared" si="28"/>
        <v>1</v>
      </c>
      <c r="AA263" t="b">
        <f t="shared" si="29"/>
        <v>1</v>
      </c>
    </row>
    <row r="264" spans="1:27" x14ac:dyDescent="0.35">
      <c r="A264" t="s">
        <v>133</v>
      </c>
      <c r="B264" t="s">
        <v>18</v>
      </c>
      <c r="C264" t="s">
        <v>9</v>
      </c>
      <c r="D264" s="4">
        <v>5456</v>
      </c>
      <c r="E264" s="4">
        <v>350</v>
      </c>
      <c r="Q264" t="str">
        <f t="shared" si="24"/>
        <v>ROBACHJOSEPHPerDiem-Legislative Ovrngt</v>
      </c>
      <c r="R264">
        <f>INDEX([1]Senate!$D:$D,MATCH(Q264,[1]Senate!$I:$I,0))</f>
        <v>5456</v>
      </c>
      <c r="S264">
        <f>INDEX([1]Senate!$E:$E,MATCH($Q264,[1]Senate!$I:$I,0))</f>
        <v>350</v>
      </c>
      <c r="T264">
        <f>INDEX([1]Senate!$F:$F,MATCH($Q264,[1]Senate!$I:$I,0))</f>
        <v>0</v>
      </c>
      <c r="U264">
        <f>INDEX([1]Senate!$G:$G,MATCH($Q264,[1]Senate!$I:$I,0))</f>
        <v>0</v>
      </c>
      <c r="V264">
        <f>INDEX([1]Senate!$H:$H,MATCH($Q264,[1]Senate!$I:$I,0))</f>
        <v>0</v>
      </c>
      <c r="W264" t="b">
        <f t="shared" si="25"/>
        <v>1</v>
      </c>
      <c r="X264" t="b">
        <f t="shared" si="26"/>
        <v>1</v>
      </c>
      <c r="Y264" t="b">
        <f t="shared" si="27"/>
        <v>1</v>
      </c>
      <c r="Z264" t="b">
        <f t="shared" si="28"/>
        <v>1</v>
      </c>
      <c r="AA264" t="b">
        <f t="shared" si="29"/>
        <v>1</v>
      </c>
    </row>
    <row r="265" spans="1:27" x14ac:dyDescent="0.35">
      <c r="A265" t="s">
        <v>133</v>
      </c>
      <c r="B265" t="s">
        <v>18</v>
      </c>
      <c r="C265" t="s">
        <v>10</v>
      </c>
      <c r="D265" s="4">
        <v>35.299999999999997</v>
      </c>
      <c r="E265" s="4">
        <v>3.96</v>
      </c>
      <c r="Q265" t="str">
        <f t="shared" si="24"/>
        <v>ROBACHJOSEPHTolls paid</v>
      </c>
      <c r="R265">
        <f>INDEX([1]Senate!$D:$D,MATCH(Q265,[1]Senate!$I:$I,0))</f>
        <v>35.299999999999997</v>
      </c>
      <c r="S265">
        <f>INDEX([1]Senate!$E:$E,MATCH($Q265,[1]Senate!$I:$I,0))</f>
        <v>3.96</v>
      </c>
      <c r="T265">
        <f>INDEX([1]Senate!$F:$F,MATCH($Q265,[1]Senate!$I:$I,0))</f>
        <v>0</v>
      </c>
      <c r="U265">
        <f>INDEX([1]Senate!$G:$G,MATCH($Q265,[1]Senate!$I:$I,0))</f>
        <v>0</v>
      </c>
      <c r="V265">
        <f>INDEX([1]Senate!$H:$H,MATCH($Q265,[1]Senate!$I:$I,0))</f>
        <v>0</v>
      </c>
      <c r="W265" t="b">
        <f t="shared" si="25"/>
        <v>1</v>
      </c>
      <c r="X265" t="b">
        <f t="shared" si="26"/>
        <v>1</v>
      </c>
      <c r="Y265" t="b">
        <f t="shared" si="27"/>
        <v>1</v>
      </c>
      <c r="Z265" t="b">
        <f t="shared" si="28"/>
        <v>1</v>
      </c>
      <c r="AA265" t="b">
        <f t="shared" si="29"/>
        <v>1</v>
      </c>
    </row>
    <row r="266" spans="1:27" x14ac:dyDescent="0.35">
      <c r="A266" t="s">
        <v>134</v>
      </c>
      <c r="B266" t="s">
        <v>29</v>
      </c>
      <c r="C266" t="s">
        <v>8</v>
      </c>
      <c r="G266" s="4">
        <v>2549.7600000000002</v>
      </c>
      <c r="H266" s="4">
        <v>2173.14</v>
      </c>
      <c r="Q266" t="str">
        <f t="shared" si="24"/>
        <v>ROLISONROBERTMileage - Automobile</v>
      </c>
      <c r="R266">
        <f>INDEX([1]Senate!$D:$D,MATCH(Q266,[1]Senate!$I:$I,0))</f>
        <v>0</v>
      </c>
      <c r="S266">
        <f>INDEX([1]Senate!$E:$E,MATCH($Q266,[1]Senate!$I:$I,0))</f>
        <v>0</v>
      </c>
      <c r="T266">
        <f>INDEX([1]Senate!$F:$F,MATCH($Q266,[1]Senate!$I:$I,0))</f>
        <v>0</v>
      </c>
      <c r="U266">
        <f>INDEX([1]Senate!$G:$G,MATCH($Q266,[1]Senate!$I:$I,0))</f>
        <v>2549.7600000000002</v>
      </c>
      <c r="V266">
        <f>INDEX([1]Senate!$H:$H,MATCH($Q266,[1]Senate!$I:$I,0))</f>
        <v>1195.1099999999999</v>
      </c>
      <c r="W266" t="b">
        <f t="shared" si="25"/>
        <v>1</v>
      </c>
      <c r="X266" t="b">
        <f t="shared" si="26"/>
        <v>1</v>
      </c>
      <c r="Y266" t="b">
        <f t="shared" si="27"/>
        <v>1</v>
      </c>
      <c r="Z266" t="b">
        <f t="shared" si="28"/>
        <v>1</v>
      </c>
      <c r="AA266" t="b">
        <f t="shared" si="29"/>
        <v>0</v>
      </c>
    </row>
    <row r="267" spans="1:27" x14ac:dyDescent="0.35">
      <c r="A267" t="s">
        <v>134</v>
      </c>
      <c r="B267" t="s">
        <v>29</v>
      </c>
      <c r="C267" t="s">
        <v>60</v>
      </c>
      <c r="G267" s="4">
        <v>1804</v>
      </c>
      <c r="H267" s="4">
        <v>1518</v>
      </c>
      <c r="Q267" t="str">
        <f t="shared" si="24"/>
        <v>ROLISONROBERTPerDiem- Legislative Day</v>
      </c>
      <c r="R267">
        <f>INDEX([1]Senate!$D:$D,MATCH(Q267,[1]Senate!$I:$I,0))</f>
        <v>0</v>
      </c>
      <c r="S267">
        <f>INDEX([1]Senate!$E:$E,MATCH($Q267,[1]Senate!$I:$I,0))</f>
        <v>0</v>
      </c>
      <c r="T267">
        <f>INDEX([1]Senate!$F:$F,MATCH($Q267,[1]Senate!$I:$I,0))</f>
        <v>0</v>
      </c>
      <c r="U267">
        <f>INDEX([1]Senate!$G:$G,MATCH($Q267,[1]Senate!$I:$I,0))</f>
        <v>1804</v>
      </c>
      <c r="V267">
        <f>INDEX([1]Senate!$H:$H,MATCH($Q267,[1]Senate!$I:$I,0))</f>
        <v>828</v>
      </c>
      <c r="W267" t="b">
        <f t="shared" si="25"/>
        <v>1</v>
      </c>
      <c r="X267" t="b">
        <f t="shared" si="26"/>
        <v>1</v>
      </c>
      <c r="Y267" t="b">
        <f t="shared" si="27"/>
        <v>1</v>
      </c>
      <c r="Z267" t="b">
        <f t="shared" si="28"/>
        <v>1</v>
      </c>
      <c r="AA267" t="b">
        <f t="shared" si="29"/>
        <v>0</v>
      </c>
    </row>
    <row r="268" spans="1:27" x14ac:dyDescent="0.35">
      <c r="A268" t="s">
        <v>134</v>
      </c>
      <c r="B268" t="s">
        <v>29</v>
      </c>
      <c r="C268" t="s">
        <v>9</v>
      </c>
      <c r="G268" s="4">
        <v>8784</v>
      </c>
      <c r="H268" s="4">
        <v>8601</v>
      </c>
      <c r="Q268" t="str">
        <f t="shared" si="24"/>
        <v>ROLISONROBERTPerDiem-Legislative Ovrngt</v>
      </c>
      <c r="R268">
        <f>INDEX([1]Senate!$D:$D,MATCH(Q268,[1]Senate!$I:$I,0))</f>
        <v>0</v>
      </c>
      <c r="S268">
        <f>INDEX([1]Senate!$E:$E,MATCH($Q268,[1]Senate!$I:$I,0))</f>
        <v>0</v>
      </c>
      <c r="T268">
        <f>INDEX([1]Senate!$F:$F,MATCH($Q268,[1]Senate!$I:$I,0))</f>
        <v>0</v>
      </c>
      <c r="U268">
        <f>INDEX([1]Senate!$G:$G,MATCH($Q268,[1]Senate!$I:$I,0))</f>
        <v>8784</v>
      </c>
      <c r="V268">
        <f>INDEX([1]Senate!$H:$H,MATCH($Q268,[1]Senate!$I:$I,0))</f>
        <v>4026</v>
      </c>
      <c r="W268" t="b">
        <f t="shared" si="25"/>
        <v>1</v>
      </c>
      <c r="X268" t="b">
        <f t="shared" si="26"/>
        <v>1</v>
      </c>
      <c r="Y268" t="b">
        <f t="shared" si="27"/>
        <v>1</v>
      </c>
      <c r="Z268" t="b">
        <f t="shared" si="28"/>
        <v>1</v>
      </c>
      <c r="AA268" t="b">
        <f t="shared" si="29"/>
        <v>0</v>
      </c>
    </row>
    <row r="269" spans="1:27" x14ac:dyDescent="0.35">
      <c r="A269" t="s">
        <v>134</v>
      </c>
      <c r="B269" t="s">
        <v>29</v>
      </c>
      <c r="C269" t="s">
        <v>16</v>
      </c>
      <c r="G269" s="4">
        <v>83.43</v>
      </c>
      <c r="Q269" t="str">
        <f t="shared" si="24"/>
        <v>ROLISONROBERTTaxi / Car Service</v>
      </c>
      <c r="R269">
        <f>INDEX([1]Senate!$D:$D,MATCH(Q269,[1]Senate!$I:$I,0))</f>
        <v>0</v>
      </c>
      <c r="S269">
        <f>INDEX([1]Senate!$E:$E,MATCH($Q269,[1]Senate!$I:$I,0))</f>
        <v>0</v>
      </c>
      <c r="T269">
        <f>INDEX([1]Senate!$F:$F,MATCH($Q269,[1]Senate!$I:$I,0))</f>
        <v>0</v>
      </c>
      <c r="U269">
        <f>INDEX([1]Senate!$G:$G,MATCH($Q269,[1]Senate!$I:$I,0))</f>
        <v>83.43</v>
      </c>
      <c r="V269">
        <f>INDEX([1]Senate!$H:$H,MATCH($Q269,[1]Senate!$I:$I,0))</f>
        <v>0</v>
      </c>
      <c r="W269" t="b">
        <f t="shared" si="25"/>
        <v>1</v>
      </c>
      <c r="X269" t="b">
        <f t="shared" si="26"/>
        <v>1</v>
      </c>
      <c r="Y269" t="b">
        <f t="shared" si="27"/>
        <v>1</v>
      </c>
      <c r="Z269" t="b">
        <f t="shared" si="28"/>
        <v>1</v>
      </c>
      <c r="AA269" t="b">
        <f t="shared" si="29"/>
        <v>1</v>
      </c>
    </row>
    <row r="270" spans="1:27" x14ac:dyDescent="0.35">
      <c r="A270" t="s">
        <v>134</v>
      </c>
      <c r="B270" t="s">
        <v>29</v>
      </c>
      <c r="C270" t="s">
        <v>17</v>
      </c>
      <c r="G270" s="4">
        <v>74</v>
      </c>
      <c r="Q270" t="str">
        <f t="shared" si="24"/>
        <v>ROLISONROBERTTrain Tickets</v>
      </c>
      <c r="R270">
        <f>INDEX([1]Senate!$D:$D,MATCH(Q270,[1]Senate!$I:$I,0))</f>
        <v>0</v>
      </c>
      <c r="S270">
        <f>INDEX([1]Senate!$E:$E,MATCH($Q270,[1]Senate!$I:$I,0))</f>
        <v>0</v>
      </c>
      <c r="T270">
        <f>INDEX([1]Senate!$F:$F,MATCH($Q270,[1]Senate!$I:$I,0))</f>
        <v>0</v>
      </c>
      <c r="U270">
        <f>INDEX([1]Senate!$G:$G,MATCH($Q270,[1]Senate!$I:$I,0))</f>
        <v>74</v>
      </c>
      <c r="V270">
        <f>INDEX([1]Senate!$H:$H,MATCH($Q270,[1]Senate!$I:$I,0))</f>
        <v>0</v>
      </c>
      <c r="W270" t="b">
        <f t="shared" si="25"/>
        <v>1</v>
      </c>
      <c r="X270" t="b">
        <f t="shared" si="26"/>
        <v>1</v>
      </c>
      <c r="Y270" t="b">
        <f t="shared" si="27"/>
        <v>1</v>
      </c>
      <c r="Z270" t="b">
        <f t="shared" si="28"/>
        <v>1</v>
      </c>
      <c r="AA270" t="b">
        <f t="shared" si="29"/>
        <v>1</v>
      </c>
    </row>
    <row r="271" spans="1:27" x14ac:dyDescent="0.35">
      <c r="A271" t="s">
        <v>54</v>
      </c>
      <c r="B271" t="s">
        <v>55</v>
      </c>
      <c r="C271" t="s">
        <v>8</v>
      </c>
      <c r="E271" s="4">
        <v>2273.6</v>
      </c>
      <c r="G271" s="4">
        <v>19248.64</v>
      </c>
      <c r="H271" s="4">
        <v>4686.6000000000004</v>
      </c>
      <c r="Q271" t="str">
        <f t="shared" si="24"/>
        <v>RYANSEANMileage - Automobile</v>
      </c>
      <c r="R271">
        <f>INDEX([1]Senate!$D:$D,MATCH(Q271,[1]Senate!$I:$I,0))</f>
        <v>0</v>
      </c>
      <c r="S271">
        <f>INDEX([1]Senate!$E:$E,MATCH($Q271,[1]Senate!$I:$I,0))</f>
        <v>2273.6</v>
      </c>
      <c r="T271">
        <f>INDEX([1]Senate!$F:$F,MATCH($Q271,[1]Senate!$I:$I,0))</f>
        <v>0</v>
      </c>
      <c r="U271">
        <f>INDEX([1]Senate!$G:$G,MATCH($Q271,[1]Senate!$I:$I,0))</f>
        <v>19248.64</v>
      </c>
      <c r="V271">
        <f>INDEX([1]Senate!$H:$H,MATCH($Q271,[1]Senate!$I:$I,0))</f>
        <v>0</v>
      </c>
      <c r="W271" t="b">
        <f t="shared" si="25"/>
        <v>1</v>
      </c>
      <c r="X271" t="b">
        <f t="shared" si="26"/>
        <v>1</v>
      </c>
      <c r="Y271" t="b">
        <f t="shared" si="27"/>
        <v>1</v>
      </c>
      <c r="Z271" t="b">
        <f t="shared" si="28"/>
        <v>1</v>
      </c>
      <c r="AA271" t="b">
        <f t="shared" si="29"/>
        <v>0</v>
      </c>
    </row>
    <row r="272" spans="1:27" x14ac:dyDescent="0.35">
      <c r="A272" t="s">
        <v>54</v>
      </c>
      <c r="B272" t="s">
        <v>55</v>
      </c>
      <c r="C272" t="s">
        <v>60</v>
      </c>
      <c r="E272" s="4">
        <v>427</v>
      </c>
      <c r="G272" s="4">
        <v>3638</v>
      </c>
      <c r="H272" s="4">
        <v>828</v>
      </c>
      <c r="Q272" t="str">
        <f t="shared" si="24"/>
        <v>RYANSEANPerDiem- Legislative Day</v>
      </c>
      <c r="R272">
        <f>INDEX([1]Senate!$D:$D,MATCH(Q272,[1]Senate!$I:$I,0))</f>
        <v>0</v>
      </c>
      <c r="S272">
        <f>INDEX([1]Senate!$E:$E,MATCH($Q272,[1]Senate!$I:$I,0))</f>
        <v>427</v>
      </c>
      <c r="T272">
        <f>INDEX([1]Senate!$F:$F,MATCH($Q272,[1]Senate!$I:$I,0))</f>
        <v>0</v>
      </c>
      <c r="U272">
        <f>INDEX([1]Senate!$G:$G,MATCH($Q272,[1]Senate!$I:$I,0))</f>
        <v>3638</v>
      </c>
      <c r="V272">
        <f>INDEX([1]Senate!$H:$H,MATCH($Q272,[1]Senate!$I:$I,0))</f>
        <v>0</v>
      </c>
      <c r="W272" t="b">
        <f t="shared" si="25"/>
        <v>1</v>
      </c>
      <c r="X272" t="b">
        <f t="shared" si="26"/>
        <v>1</v>
      </c>
      <c r="Y272" t="b">
        <f t="shared" si="27"/>
        <v>1</v>
      </c>
      <c r="Z272" t="b">
        <f t="shared" si="28"/>
        <v>1</v>
      </c>
      <c r="AA272" t="b">
        <f t="shared" si="29"/>
        <v>0</v>
      </c>
    </row>
    <row r="273" spans="1:27" x14ac:dyDescent="0.35">
      <c r="A273" t="s">
        <v>54</v>
      </c>
      <c r="B273" t="s">
        <v>55</v>
      </c>
      <c r="C273" t="s">
        <v>9</v>
      </c>
      <c r="E273" s="4">
        <v>2275</v>
      </c>
      <c r="G273" s="4">
        <v>25221</v>
      </c>
      <c r="H273" s="4">
        <v>5673</v>
      </c>
      <c r="Q273" t="str">
        <f t="shared" si="24"/>
        <v>RYANSEANPerDiem-Legislative Ovrngt</v>
      </c>
      <c r="R273">
        <f>INDEX([1]Senate!$D:$D,MATCH(Q273,[1]Senate!$I:$I,0))</f>
        <v>0</v>
      </c>
      <c r="S273">
        <f>INDEX([1]Senate!$E:$E,MATCH($Q273,[1]Senate!$I:$I,0))</f>
        <v>2275</v>
      </c>
      <c r="T273">
        <f>INDEX([1]Senate!$F:$F,MATCH($Q273,[1]Senate!$I:$I,0))</f>
        <v>0</v>
      </c>
      <c r="U273">
        <f>INDEX([1]Senate!$G:$G,MATCH($Q273,[1]Senate!$I:$I,0))</f>
        <v>25221</v>
      </c>
      <c r="V273">
        <f>INDEX([1]Senate!$H:$H,MATCH($Q273,[1]Senate!$I:$I,0))</f>
        <v>0</v>
      </c>
      <c r="W273" t="b">
        <f t="shared" si="25"/>
        <v>1</v>
      </c>
      <c r="X273" t="b">
        <f t="shared" si="26"/>
        <v>1</v>
      </c>
      <c r="Y273" t="b">
        <f t="shared" si="27"/>
        <v>1</v>
      </c>
      <c r="Z273" t="b">
        <f t="shared" si="28"/>
        <v>1</v>
      </c>
      <c r="AA273" t="b">
        <f t="shared" si="29"/>
        <v>0</v>
      </c>
    </row>
    <row r="274" spans="1:27" x14ac:dyDescent="0.35">
      <c r="A274" t="s">
        <v>54</v>
      </c>
      <c r="B274" t="s">
        <v>55</v>
      </c>
      <c r="C274" t="s">
        <v>10</v>
      </c>
      <c r="E274" s="4">
        <v>166.39</v>
      </c>
      <c r="G274" s="4">
        <v>1251.54</v>
      </c>
      <c r="H274" s="4">
        <v>237.8</v>
      </c>
      <c r="Q274" t="str">
        <f t="shared" si="24"/>
        <v>RYANSEANTolls paid</v>
      </c>
      <c r="R274">
        <f>INDEX([1]Senate!$D:$D,MATCH(Q274,[1]Senate!$I:$I,0))</f>
        <v>0</v>
      </c>
      <c r="S274">
        <f>INDEX([1]Senate!$E:$E,MATCH($Q274,[1]Senate!$I:$I,0))</f>
        <v>166.39</v>
      </c>
      <c r="T274">
        <f>INDEX([1]Senate!$F:$F,MATCH($Q274,[1]Senate!$I:$I,0))</f>
        <v>0</v>
      </c>
      <c r="U274">
        <f>INDEX([1]Senate!$G:$G,MATCH($Q274,[1]Senate!$I:$I,0))</f>
        <v>1251.54</v>
      </c>
      <c r="V274">
        <f>INDEX([1]Senate!$H:$H,MATCH($Q274,[1]Senate!$I:$I,0))</f>
        <v>0</v>
      </c>
      <c r="W274" t="b">
        <f t="shared" si="25"/>
        <v>1</v>
      </c>
      <c r="X274" t="b">
        <f t="shared" si="26"/>
        <v>1</v>
      </c>
      <c r="Y274" t="b">
        <f t="shared" si="27"/>
        <v>1</v>
      </c>
      <c r="Z274" t="b">
        <f t="shared" si="28"/>
        <v>1</v>
      </c>
      <c r="AA274" t="b">
        <f t="shared" si="29"/>
        <v>0</v>
      </c>
    </row>
    <row r="275" spans="1:27" x14ac:dyDescent="0.35">
      <c r="A275" t="s">
        <v>135</v>
      </c>
      <c r="B275" t="s">
        <v>136</v>
      </c>
      <c r="C275" t="s">
        <v>8</v>
      </c>
      <c r="G275" s="4">
        <v>122.81</v>
      </c>
      <c r="Q275" t="str">
        <f t="shared" si="24"/>
        <v>SALAZARJULIAMileage - Automobile</v>
      </c>
      <c r="R275">
        <f>INDEX([1]Senate!$D:$D,MATCH(Q275,[1]Senate!$I:$I,0))</f>
        <v>0</v>
      </c>
      <c r="S275">
        <f>INDEX([1]Senate!$E:$E,MATCH($Q275,[1]Senate!$I:$I,0))</f>
        <v>0</v>
      </c>
      <c r="T275">
        <f>INDEX([1]Senate!$F:$F,MATCH($Q275,[1]Senate!$I:$I,0))</f>
        <v>0</v>
      </c>
      <c r="U275">
        <f>INDEX([1]Senate!$G:$G,MATCH($Q275,[1]Senate!$I:$I,0))</f>
        <v>122.81</v>
      </c>
      <c r="V275">
        <f>INDEX([1]Senate!$H:$H,MATCH($Q275,[1]Senate!$I:$I,0))</f>
        <v>0</v>
      </c>
      <c r="W275" t="b">
        <f t="shared" si="25"/>
        <v>1</v>
      </c>
      <c r="X275" t="b">
        <f t="shared" si="26"/>
        <v>1</v>
      </c>
      <c r="Y275" t="b">
        <f t="shared" si="27"/>
        <v>1</v>
      </c>
      <c r="Z275" t="b">
        <f t="shared" si="28"/>
        <v>1</v>
      </c>
      <c r="AA275" t="b">
        <f t="shared" si="29"/>
        <v>1</v>
      </c>
    </row>
    <row r="276" spans="1:27" x14ac:dyDescent="0.35">
      <c r="A276" t="s">
        <v>135</v>
      </c>
      <c r="B276" t="s">
        <v>136</v>
      </c>
      <c r="C276" t="s">
        <v>60</v>
      </c>
      <c r="D276" s="4">
        <v>976</v>
      </c>
      <c r="E276" s="4">
        <v>870</v>
      </c>
      <c r="F276" s="4">
        <v>1784</v>
      </c>
      <c r="G276" s="4">
        <v>2070</v>
      </c>
      <c r="H276" s="4">
        <v>1518</v>
      </c>
      <c r="Q276" t="str">
        <f t="shared" si="24"/>
        <v>SALAZARJULIAPerDiem- Legislative Day</v>
      </c>
      <c r="R276">
        <f>INDEX([1]Senate!$D:$D,MATCH(Q276,[1]Senate!$I:$I,0))</f>
        <v>976</v>
      </c>
      <c r="S276">
        <f>INDEX([1]Senate!$E:$E,MATCH($Q276,[1]Senate!$I:$I,0))</f>
        <v>870</v>
      </c>
      <c r="T276">
        <f>INDEX([1]Senate!$F:$F,MATCH($Q276,[1]Senate!$I:$I,0))</f>
        <v>1784</v>
      </c>
      <c r="U276">
        <f>INDEX([1]Senate!$G:$G,MATCH($Q276,[1]Senate!$I:$I,0))</f>
        <v>2070</v>
      </c>
      <c r="V276">
        <f>INDEX([1]Senate!$H:$H,MATCH($Q276,[1]Senate!$I:$I,0))</f>
        <v>966</v>
      </c>
      <c r="W276" t="b">
        <f t="shared" si="25"/>
        <v>1</v>
      </c>
      <c r="X276" t="b">
        <f t="shared" si="26"/>
        <v>1</v>
      </c>
      <c r="Y276" t="b">
        <f t="shared" si="27"/>
        <v>1</v>
      </c>
      <c r="Z276" t="b">
        <f t="shared" si="28"/>
        <v>1</v>
      </c>
      <c r="AA276" t="b">
        <f t="shared" si="29"/>
        <v>0</v>
      </c>
    </row>
    <row r="277" spans="1:27" x14ac:dyDescent="0.35">
      <c r="A277" t="s">
        <v>135</v>
      </c>
      <c r="B277" t="s">
        <v>136</v>
      </c>
      <c r="C277" t="s">
        <v>9</v>
      </c>
      <c r="D277" s="4">
        <v>6861</v>
      </c>
      <c r="E277" s="4">
        <v>4391</v>
      </c>
      <c r="F277" s="4">
        <v>6103</v>
      </c>
      <c r="G277" s="4">
        <v>12654</v>
      </c>
      <c r="H277" s="4">
        <v>12444</v>
      </c>
      <c r="Q277" t="str">
        <f t="shared" si="24"/>
        <v>SALAZARJULIAPerDiem-Legislative Ovrngt</v>
      </c>
      <c r="R277">
        <f>INDEX([1]Senate!$D:$D,MATCH(Q277,[1]Senate!$I:$I,0))</f>
        <v>6861</v>
      </c>
      <c r="S277">
        <f>INDEX([1]Senate!$E:$E,MATCH($Q277,[1]Senate!$I:$I,0))</f>
        <v>4391</v>
      </c>
      <c r="T277">
        <f>INDEX([1]Senate!$F:$F,MATCH($Q277,[1]Senate!$I:$I,0))</f>
        <v>6103</v>
      </c>
      <c r="U277">
        <f>INDEX([1]Senate!$G:$G,MATCH($Q277,[1]Senate!$I:$I,0))</f>
        <v>12654</v>
      </c>
      <c r="V277">
        <f>INDEX([1]Senate!$H:$H,MATCH($Q277,[1]Senate!$I:$I,0))</f>
        <v>6405</v>
      </c>
      <c r="W277" t="b">
        <f t="shared" si="25"/>
        <v>1</v>
      </c>
      <c r="X277" t="b">
        <f t="shared" si="26"/>
        <v>1</v>
      </c>
      <c r="Y277" t="b">
        <f t="shared" si="27"/>
        <v>1</v>
      </c>
      <c r="Z277" t="b">
        <f t="shared" si="28"/>
        <v>1</v>
      </c>
      <c r="AA277" t="b">
        <f t="shared" si="29"/>
        <v>0</v>
      </c>
    </row>
    <row r="278" spans="1:27" x14ac:dyDescent="0.35">
      <c r="A278" t="s">
        <v>135</v>
      </c>
      <c r="B278" t="s">
        <v>136</v>
      </c>
      <c r="C278" t="s">
        <v>16</v>
      </c>
      <c r="H278" s="4">
        <v>235.32</v>
      </c>
      <c r="Q278" t="str">
        <f t="shared" si="24"/>
        <v>SALAZARJULIATaxi / Car Service</v>
      </c>
      <c r="R278">
        <f>INDEX([1]Senate!$D:$D,MATCH(Q278,[1]Senate!$I:$I,0))</f>
        <v>0</v>
      </c>
      <c r="S278">
        <f>INDEX([1]Senate!$E:$E,MATCH($Q278,[1]Senate!$I:$I,0))</f>
        <v>0</v>
      </c>
      <c r="T278">
        <f>INDEX([1]Senate!$F:$F,MATCH($Q278,[1]Senate!$I:$I,0))</f>
        <v>0</v>
      </c>
      <c r="U278">
        <f>INDEX([1]Senate!$G:$G,MATCH($Q278,[1]Senate!$I:$I,0))</f>
        <v>0</v>
      </c>
      <c r="V278">
        <f>INDEX([1]Senate!$H:$H,MATCH($Q278,[1]Senate!$I:$I,0))</f>
        <v>97.36</v>
      </c>
      <c r="W278" t="b">
        <f t="shared" si="25"/>
        <v>1</v>
      </c>
      <c r="X278" t="b">
        <f t="shared" si="26"/>
        <v>1</v>
      </c>
      <c r="Y278" t="b">
        <f t="shared" si="27"/>
        <v>1</v>
      </c>
      <c r="Z278" t="b">
        <f t="shared" si="28"/>
        <v>1</v>
      </c>
      <c r="AA278" t="b">
        <f t="shared" si="29"/>
        <v>0</v>
      </c>
    </row>
    <row r="279" spans="1:27" x14ac:dyDescent="0.35">
      <c r="A279" t="s">
        <v>135</v>
      </c>
      <c r="B279" t="s">
        <v>136</v>
      </c>
      <c r="C279" t="s">
        <v>17</v>
      </c>
      <c r="D279" s="4">
        <v>1135</v>
      </c>
      <c r="E279" s="4">
        <v>1150</v>
      </c>
      <c r="F279" s="4">
        <v>1877</v>
      </c>
      <c r="G279" s="4">
        <v>2402</v>
      </c>
      <c r="H279" s="4">
        <v>2394</v>
      </c>
      <c r="Q279" t="str">
        <f t="shared" si="24"/>
        <v>SALAZARJULIATrain Tickets</v>
      </c>
      <c r="R279">
        <f>INDEX([1]Senate!$D:$D,MATCH(Q279,[1]Senate!$I:$I,0))</f>
        <v>1135</v>
      </c>
      <c r="S279">
        <f>INDEX([1]Senate!$E:$E,MATCH($Q279,[1]Senate!$I:$I,0))</f>
        <v>1150</v>
      </c>
      <c r="T279">
        <f>INDEX([1]Senate!$F:$F,MATCH($Q279,[1]Senate!$I:$I,0))</f>
        <v>1877</v>
      </c>
      <c r="U279">
        <f>INDEX([1]Senate!$G:$G,MATCH($Q279,[1]Senate!$I:$I,0))</f>
        <v>2402</v>
      </c>
      <c r="V279">
        <f>INDEX([1]Senate!$H:$H,MATCH($Q279,[1]Senate!$I:$I,0))</f>
        <v>1382</v>
      </c>
      <c r="W279" t="b">
        <f t="shared" si="25"/>
        <v>1</v>
      </c>
      <c r="X279" t="b">
        <f t="shared" si="26"/>
        <v>1</v>
      </c>
      <c r="Y279" t="b">
        <f t="shared" si="27"/>
        <v>1</v>
      </c>
      <c r="Z279" t="b">
        <f t="shared" si="28"/>
        <v>1</v>
      </c>
      <c r="AA279" t="b">
        <f t="shared" si="29"/>
        <v>0</v>
      </c>
    </row>
    <row r="280" spans="1:27" x14ac:dyDescent="0.35">
      <c r="A280" t="s">
        <v>135</v>
      </c>
      <c r="B280" t="s">
        <v>136</v>
      </c>
      <c r="C280" t="s">
        <v>30</v>
      </c>
      <c r="G280" s="4">
        <v>244.97</v>
      </c>
      <c r="Q280" t="str">
        <f t="shared" si="24"/>
        <v>SALAZARJULIAVehicle Rental</v>
      </c>
      <c r="R280">
        <f>INDEX([1]Senate!$D:$D,MATCH(Q280,[1]Senate!$I:$I,0))</f>
        <v>0</v>
      </c>
      <c r="S280">
        <f>INDEX([1]Senate!$E:$E,MATCH($Q280,[1]Senate!$I:$I,0))</f>
        <v>0</v>
      </c>
      <c r="T280">
        <f>INDEX([1]Senate!$F:$F,MATCH($Q280,[1]Senate!$I:$I,0))</f>
        <v>0</v>
      </c>
      <c r="U280">
        <f>INDEX([1]Senate!$G:$G,MATCH($Q280,[1]Senate!$I:$I,0))</f>
        <v>244.97</v>
      </c>
      <c r="V280">
        <f>INDEX([1]Senate!$H:$H,MATCH($Q280,[1]Senate!$I:$I,0))</f>
        <v>0</v>
      </c>
      <c r="W280" t="b">
        <f t="shared" si="25"/>
        <v>1</v>
      </c>
      <c r="X280" t="b">
        <f t="shared" si="26"/>
        <v>1</v>
      </c>
      <c r="Y280" t="b">
        <f t="shared" si="27"/>
        <v>1</v>
      </c>
      <c r="Z280" t="b">
        <f t="shared" si="28"/>
        <v>1</v>
      </c>
      <c r="AA280" t="b">
        <f t="shared" si="29"/>
        <v>1</v>
      </c>
    </row>
    <row r="281" spans="1:27" x14ac:dyDescent="0.35">
      <c r="A281" t="s">
        <v>137</v>
      </c>
      <c r="B281" t="s">
        <v>50</v>
      </c>
      <c r="C281" t="s">
        <v>13</v>
      </c>
      <c r="F281" s="4">
        <v>658.3</v>
      </c>
      <c r="G281" s="4">
        <v>616.9</v>
      </c>
      <c r="Q281" t="str">
        <f t="shared" si="24"/>
        <v>SANDERSJAMESCommercial Air Travel</v>
      </c>
      <c r="R281">
        <f>INDEX([1]Senate!$D:$D,MATCH(Q281,[1]Senate!$I:$I,0))</f>
        <v>0</v>
      </c>
      <c r="S281">
        <f>INDEX([1]Senate!$E:$E,MATCH($Q281,[1]Senate!$I:$I,0))</f>
        <v>0</v>
      </c>
      <c r="T281">
        <f>INDEX([1]Senate!$F:$F,MATCH($Q281,[1]Senate!$I:$I,0))</f>
        <v>658.3</v>
      </c>
      <c r="U281">
        <f>INDEX([1]Senate!$G:$G,MATCH($Q281,[1]Senate!$I:$I,0))</f>
        <v>616.9</v>
      </c>
      <c r="V281">
        <f>INDEX([1]Senate!$H:$H,MATCH($Q281,[1]Senate!$I:$I,0))</f>
        <v>0</v>
      </c>
      <c r="W281" t="b">
        <f t="shared" si="25"/>
        <v>1</v>
      </c>
      <c r="X281" t="b">
        <f t="shared" si="26"/>
        <v>1</v>
      </c>
      <c r="Y281" t="b">
        <f t="shared" si="27"/>
        <v>1</v>
      </c>
      <c r="Z281" t="b">
        <f t="shared" si="28"/>
        <v>1</v>
      </c>
      <c r="AA281" t="b">
        <f t="shared" si="29"/>
        <v>1</v>
      </c>
    </row>
    <row r="282" spans="1:27" x14ac:dyDescent="0.35">
      <c r="A282" t="s">
        <v>137</v>
      </c>
      <c r="B282" t="s">
        <v>50</v>
      </c>
      <c r="C282" t="s">
        <v>14</v>
      </c>
      <c r="F282" s="4">
        <v>375</v>
      </c>
      <c r="G282" s="4">
        <v>750</v>
      </c>
      <c r="Q282" t="str">
        <f t="shared" si="24"/>
        <v>SANDERSJAMESConference/Trainings</v>
      </c>
      <c r="R282">
        <f>INDEX([1]Senate!$D:$D,MATCH(Q282,[1]Senate!$I:$I,0))</f>
        <v>0</v>
      </c>
      <c r="S282">
        <f>INDEX([1]Senate!$E:$E,MATCH($Q282,[1]Senate!$I:$I,0))</f>
        <v>0</v>
      </c>
      <c r="T282">
        <f>INDEX([1]Senate!$F:$F,MATCH($Q282,[1]Senate!$I:$I,0))</f>
        <v>375</v>
      </c>
      <c r="U282">
        <f>INDEX([1]Senate!$G:$G,MATCH($Q282,[1]Senate!$I:$I,0))</f>
        <v>750</v>
      </c>
      <c r="V282">
        <f>INDEX([1]Senate!$H:$H,MATCH($Q282,[1]Senate!$I:$I,0))</f>
        <v>0</v>
      </c>
      <c r="W282" t="b">
        <f t="shared" si="25"/>
        <v>1</v>
      </c>
      <c r="X282" t="b">
        <f t="shared" si="26"/>
        <v>1</v>
      </c>
      <c r="Y282" t="b">
        <f t="shared" si="27"/>
        <v>1</v>
      </c>
      <c r="Z282" t="b">
        <f t="shared" si="28"/>
        <v>1</v>
      </c>
      <c r="AA282" t="b">
        <f t="shared" si="29"/>
        <v>1</v>
      </c>
    </row>
    <row r="283" spans="1:27" x14ac:dyDescent="0.35">
      <c r="A283" t="s">
        <v>137</v>
      </c>
      <c r="B283" t="s">
        <v>50</v>
      </c>
      <c r="C283" t="s">
        <v>8</v>
      </c>
      <c r="D283" s="4">
        <v>6568.81</v>
      </c>
      <c r="E283" s="4">
        <v>4283.4799999999996</v>
      </c>
      <c r="F283" s="4">
        <v>5306.58</v>
      </c>
      <c r="G283" s="4">
        <v>4295.59</v>
      </c>
      <c r="H283" s="4">
        <v>4856.62</v>
      </c>
      <c r="Q283" t="str">
        <f t="shared" si="24"/>
        <v>SANDERSJAMESMileage - Automobile</v>
      </c>
      <c r="R283">
        <f>INDEX([1]Senate!$D:$D,MATCH(Q283,[1]Senate!$I:$I,0))</f>
        <v>6568.81</v>
      </c>
      <c r="S283">
        <f>INDEX([1]Senate!$E:$E,MATCH($Q283,[1]Senate!$I:$I,0))</f>
        <v>4283.4799999999996</v>
      </c>
      <c r="T283">
        <f>INDEX([1]Senate!$F:$F,MATCH($Q283,[1]Senate!$I:$I,0))</f>
        <v>5306.58</v>
      </c>
      <c r="U283">
        <f>INDEX([1]Senate!$G:$G,MATCH($Q283,[1]Senate!$I:$I,0))</f>
        <v>4295.59</v>
      </c>
      <c r="V283">
        <f>INDEX([1]Senate!$H:$H,MATCH($Q283,[1]Senate!$I:$I,0))</f>
        <v>2767.56</v>
      </c>
      <c r="W283" t="b">
        <f t="shared" si="25"/>
        <v>1</v>
      </c>
      <c r="X283" t="b">
        <f t="shared" si="26"/>
        <v>1</v>
      </c>
      <c r="Y283" t="b">
        <f t="shared" si="27"/>
        <v>1</v>
      </c>
      <c r="Z283" t="b">
        <f t="shared" si="28"/>
        <v>1</v>
      </c>
      <c r="AA283" t="b">
        <f t="shared" si="29"/>
        <v>0</v>
      </c>
    </row>
    <row r="284" spans="1:27" x14ac:dyDescent="0.35">
      <c r="A284" t="s">
        <v>137</v>
      </c>
      <c r="B284" t="s">
        <v>50</v>
      </c>
      <c r="C284" t="s">
        <v>60</v>
      </c>
      <c r="D284" s="4">
        <v>1830</v>
      </c>
      <c r="E284" s="4">
        <v>1538</v>
      </c>
      <c r="F284" s="4">
        <v>1888</v>
      </c>
      <c r="G284" s="4">
        <v>1380</v>
      </c>
      <c r="H284" s="4">
        <v>1686</v>
      </c>
      <c r="Q284" t="str">
        <f t="shared" si="24"/>
        <v>SANDERSJAMESPerDiem- Legislative Day</v>
      </c>
      <c r="R284">
        <f>INDEX([1]Senate!$D:$D,MATCH(Q284,[1]Senate!$I:$I,0))</f>
        <v>1830</v>
      </c>
      <c r="S284">
        <f>INDEX([1]Senate!$E:$E,MATCH($Q284,[1]Senate!$I:$I,0))</f>
        <v>1538</v>
      </c>
      <c r="T284">
        <f>INDEX([1]Senate!$F:$F,MATCH($Q284,[1]Senate!$I:$I,0))</f>
        <v>1888</v>
      </c>
      <c r="U284">
        <f>INDEX([1]Senate!$G:$G,MATCH($Q284,[1]Senate!$I:$I,0))</f>
        <v>1380</v>
      </c>
      <c r="V284">
        <f>INDEX([1]Senate!$H:$H,MATCH($Q284,[1]Senate!$I:$I,0))</f>
        <v>1065</v>
      </c>
      <c r="W284" t="b">
        <f t="shared" si="25"/>
        <v>1</v>
      </c>
      <c r="X284" t="b">
        <f t="shared" si="26"/>
        <v>1</v>
      </c>
      <c r="Y284" t="b">
        <f t="shared" si="27"/>
        <v>1</v>
      </c>
      <c r="Z284" t="b">
        <f t="shared" si="28"/>
        <v>1</v>
      </c>
      <c r="AA284" t="b">
        <f t="shared" si="29"/>
        <v>0</v>
      </c>
    </row>
    <row r="285" spans="1:27" x14ac:dyDescent="0.35">
      <c r="A285" t="s">
        <v>137</v>
      </c>
      <c r="B285" t="s">
        <v>50</v>
      </c>
      <c r="C285" t="s">
        <v>9</v>
      </c>
      <c r="D285" s="4">
        <v>18119</v>
      </c>
      <c r="E285" s="4">
        <v>12587</v>
      </c>
      <c r="F285" s="4">
        <v>13083</v>
      </c>
      <c r="G285" s="4">
        <v>10647</v>
      </c>
      <c r="H285" s="4">
        <v>11895</v>
      </c>
      <c r="Q285" t="str">
        <f t="shared" si="24"/>
        <v>SANDERSJAMESPerDiem-Legislative Ovrngt</v>
      </c>
      <c r="R285">
        <f>INDEX([1]Senate!$D:$D,MATCH(Q285,[1]Senate!$I:$I,0))</f>
        <v>18119</v>
      </c>
      <c r="S285">
        <f>INDEX([1]Senate!$E:$E,MATCH($Q285,[1]Senate!$I:$I,0))</f>
        <v>12587</v>
      </c>
      <c r="T285">
        <f>INDEX([1]Senate!$F:$F,MATCH($Q285,[1]Senate!$I:$I,0))</f>
        <v>13083</v>
      </c>
      <c r="U285">
        <f>INDEX([1]Senate!$G:$G,MATCH($Q285,[1]Senate!$I:$I,0))</f>
        <v>10647</v>
      </c>
      <c r="V285">
        <f>INDEX([1]Senate!$H:$H,MATCH($Q285,[1]Senate!$I:$I,0))</f>
        <v>5490</v>
      </c>
      <c r="W285" t="b">
        <f t="shared" si="25"/>
        <v>1</v>
      </c>
      <c r="X285" t="b">
        <f t="shared" si="26"/>
        <v>1</v>
      </c>
      <c r="Y285" t="b">
        <f t="shared" si="27"/>
        <v>1</v>
      </c>
      <c r="Z285" t="b">
        <f t="shared" si="28"/>
        <v>1</v>
      </c>
      <c r="AA285" t="b">
        <f t="shared" si="29"/>
        <v>0</v>
      </c>
    </row>
    <row r="286" spans="1:27" x14ac:dyDescent="0.35">
      <c r="A286" t="s">
        <v>137</v>
      </c>
      <c r="B286" t="s">
        <v>50</v>
      </c>
      <c r="C286" t="s">
        <v>138</v>
      </c>
      <c r="G286" s="4">
        <v>360</v>
      </c>
      <c r="Q286" t="str">
        <f t="shared" si="24"/>
        <v>SANDERSJAMESRecpted Lodging</v>
      </c>
      <c r="R286">
        <f>INDEX([1]Senate!$D:$D,MATCH(Q286,[1]Senate!$I:$I,0))</f>
        <v>0</v>
      </c>
      <c r="S286">
        <f>INDEX([1]Senate!$E:$E,MATCH($Q286,[1]Senate!$I:$I,0))</f>
        <v>0</v>
      </c>
      <c r="T286">
        <f>INDEX([1]Senate!$F:$F,MATCH($Q286,[1]Senate!$I:$I,0))</f>
        <v>0</v>
      </c>
      <c r="U286">
        <f>INDEX([1]Senate!$G:$G,MATCH($Q286,[1]Senate!$I:$I,0))</f>
        <v>360</v>
      </c>
      <c r="V286">
        <f>INDEX([1]Senate!$H:$H,MATCH($Q286,[1]Senate!$I:$I,0))</f>
        <v>0</v>
      </c>
      <c r="W286" t="b">
        <f t="shared" si="25"/>
        <v>1</v>
      </c>
      <c r="X286" t="b">
        <f t="shared" si="26"/>
        <v>1</v>
      </c>
      <c r="Y286" t="b">
        <f t="shared" si="27"/>
        <v>1</v>
      </c>
      <c r="Z286" t="b">
        <f t="shared" si="28"/>
        <v>1</v>
      </c>
      <c r="AA286" t="b">
        <f t="shared" si="29"/>
        <v>1</v>
      </c>
    </row>
    <row r="287" spans="1:27" x14ac:dyDescent="0.35">
      <c r="A287" t="s">
        <v>137</v>
      </c>
      <c r="B287" t="s">
        <v>50</v>
      </c>
      <c r="C287" t="s">
        <v>16</v>
      </c>
      <c r="G287" s="4">
        <v>103.49</v>
      </c>
      <c r="Q287" t="str">
        <f t="shared" si="24"/>
        <v>SANDERSJAMESTaxi / Car Service</v>
      </c>
      <c r="R287">
        <f>INDEX([1]Senate!$D:$D,MATCH(Q287,[1]Senate!$I:$I,0))</f>
        <v>0</v>
      </c>
      <c r="S287">
        <f>INDEX([1]Senate!$E:$E,MATCH($Q287,[1]Senate!$I:$I,0))</f>
        <v>0</v>
      </c>
      <c r="T287">
        <f>INDEX([1]Senate!$F:$F,MATCH($Q287,[1]Senate!$I:$I,0))</f>
        <v>0</v>
      </c>
      <c r="U287">
        <f>INDEX([1]Senate!$G:$G,MATCH($Q287,[1]Senate!$I:$I,0))</f>
        <v>103.49</v>
      </c>
      <c r="V287">
        <f>INDEX([1]Senate!$H:$H,MATCH($Q287,[1]Senate!$I:$I,0))</f>
        <v>0</v>
      </c>
      <c r="W287" t="b">
        <f t="shared" si="25"/>
        <v>1</v>
      </c>
      <c r="X287" t="b">
        <f t="shared" si="26"/>
        <v>1</v>
      </c>
      <c r="Y287" t="b">
        <f t="shared" si="27"/>
        <v>1</v>
      </c>
      <c r="Z287" t="b">
        <f t="shared" si="28"/>
        <v>1</v>
      </c>
      <c r="AA287" t="b">
        <f t="shared" si="29"/>
        <v>1</v>
      </c>
    </row>
    <row r="288" spans="1:27" x14ac:dyDescent="0.35">
      <c r="A288" t="s">
        <v>137</v>
      </c>
      <c r="B288" t="s">
        <v>50</v>
      </c>
      <c r="C288" t="s">
        <v>10</v>
      </c>
      <c r="D288" s="4">
        <v>899.9</v>
      </c>
      <c r="E288" s="4">
        <v>642.47</v>
      </c>
      <c r="F288" s="4">
        <v>777.72</v>
      </c>
      <c r="G288" s="4">
        <v>507.31</v>
      </c>
      <c r="H288" s="4">
        <v>639.41</v>
      </c>
      <c r="Q288" t="str">
        <f t="shared" si="24"/>
        <v>SANDERSJAMESTolls paid</v>
      </c>
      <c r="R288">
        <f>INDEX([1]Senate!$D:$D,MATCH(Q288,[1]Senate!$I:$I,0))</f>
        <v>899.9</v>
      </c>
      <c r="S288">
        <f>INDEX([1]Senate!$E:$E,MATCH($Q288,[1]Senate!$I:$I,0))</f>
        <v>642.47</v>
      </c>
      <c r="T288">
        <f>INDEX([1]Senate!$F:$F,MATCH($Q288,[1]Senate!$I:$I,0))</f>
        <v>777.72</v>
      </c>
      <c r="U288">
        <f>INDEX([1]Senate!$G:$G,MATCH($Q288,[1]Senate!$I:$I,0))</f>
        <v>507.31</v>
      </c>
      <c r="V288">
        <f>INDEX([1]Senate!$H:$H,MATCH($Q288,[1]Senate!$I:$I,0))</f>
        <v>401.79</v>
      </c>
      <c r="W288" t="b">
        <f t="shared" si="25"/>
        <v>1</v>
      </c>
      <c r="X288" t="b">
        <f t="shared" si="26"/>
        <v>1</v>
      </c>
      <c r="Y288" t="b">
        <f t="shared" si="27"/>
        <v>1</v>
      </c>
      <c r="Z288" t="b">
        <f t="shared" si="28"/>
        <v>1</v>
      </c>
      <c r="AA288" t="b">
        <f t="shared" si="29"/>
        <v>0</v>
      </c>
    </row>
    <row r="289" spans="1:27" x14ac:dyDescent="0.35">
      <c r="A289" t="s">
        <v>137</v>
      </c>
      <c r="B289" t="s">
        <v>50</v>
      </c>
      <c r="C289" t="s">
        <v>30</v>
      </c>
      <c r="E289" s="4">
        <v>606.57000000000005</v>
      </c>
      <c r="Q289" t="str">
        <f t="shared" si="24"/>
        <v>SANDERSJAMESVehicle Rental</v>
      </c>
      <c r="R289">
        <f>INDEX([1]Senate!$D:$D,MATCH(Q289,[1]Senate!$I:$I,0))</f>
        <v>0</v>
      </c>
      <c r="S289">
        <f>INDEX([1]Senate!$E:$E,MATCH($Q289,[1]Senate!$I:$I,0))</f>
        <v>606.57000000000005</v>
      </c>
      <c r="T289">
        <f>INDEX([1]Senate!$F:$F,MATCH($Q289,[1]Senate!$I:$I,0))</f>
        <v>0</v>
      </c>
      <c r="U289">
        <f>INDEX([1]Senate!$G:$G,MATCH($Q289,[1]Senate!$I:$I,0))</f>
        <v>0</v>
      </c>
      <c r="V289">
        <f>INDEX([1]Senate!$H:$H,MATCH($Q289,[1]Senate!$I:$I,0))</f>
        <v>0</v>
      </c>
      <c r="W289" t="b">
        <f t="shared" si="25"/>
        <v>1</v>
      </c>
      <c r="X289" t="b">
        <f t="shared" si="26"/>
        <v>1</v>
      </c>
      <c r="Y289" t="b">
        <f t="shared" si="27"/>
        <v>1</v>
      </c>
      <c r="Z289" t="b">
        <f t="shared" si="28"/>
        <v>1</v>
      </c>
      <c r="AA289" t="b">
        <f t="shared" si="29"/>
        <v>1</v>
      </c>
    </row>
    <row r="290" spans="1:27" x14ac:dyDescent="0.35">
      <c r="A290" t="s">
        <v>139</v>
      </c>
      <c r="B290" t="s">
        <v>140</v>
      </c>
      <c r="C290" t="s">
        <v>8</v>
      </c>
      <c r="D290" s="4">
        <v>2889.45</v>
      </c>
      <c r="E290" s="4">
        <v>4220.72</v>
      </c>
      <c r="F290" s="4">
        <v>4037.98</v>
      </c>
      <c r="G290" s="4">
        <v>208.75</v>
      </c>
      <c r="Q290" t="str">
        <f t="shared" si="24"/>
        <v>SAVINODIANEMileage - Automobile</v>
      </c>
      <c r="R290">
        <f>INDEX([1]Senate!$D:$D,MATCH(Q290,[1]Senate!$I:$I,0))</f>
        <v>2889.45</v>
      </c>
      <c r="S290">
        <f>INDEX([1]Senate!$E:$E,MATCH($Q290,[1]Senate!$I:$I,0))</f>
        <v>4220.72</v>
      </c>
      <c r="T290">
        <f>INDEX([1]Senate!$F:$F,MATCH($Q290,[1]Senate!$I:$I,0))</f>
        <v>4037.98</v>
      </c>
      <c r="U290">
        <f>INDEX([1]Senate!$G:$G,MATCH($Q290,[1]Senate!$I:$I,0))</f>
        <v>208.75</v>
      </c>
      <c r="V290">
        <f>INDEX([1]Senate!$H:$H,MATCH($Q290,[1]Senate!$I:$I,0))</f>
        <v>0</v>
      </c>
      <c r="W290" t="b">
        <f t="shared" si="25"/>
        <v>1</v>
      </c>
      <c r="X290" t="b">
        <f t="shared" si="26"/>
        <v>1</v>
      </c>
      <c r="Y290" t="b">
        <f t="shared" si="27"/>
        <v>1</v>
      </c>
      <c r="Z290" t="b">
        <f t="shared" si="28"/>
        <v>1</v>
      </c>
      <c r="AA290" t="b">
        <f t="shared" si="29"/>
        <v>1</v>
      </c>
    </row>
    <row r="291" spans="1:27" x14ac:dyDescent="0.35">
      <c r="A291" t="s">
        <v>139</v>
      </c>
      <c r="B291" t="s">
        <v>140</v>
      </c>
      <c r="C291" t="s">
        <v>60</v>
      </c>
      <c r="D291" s="4">
        <v>915</v>
      </c>
      <c r="E291" s="4">
        <v>1411</v>
      </c>
      <c r="F291" s="4">
        <v>1449</v>
      </c>
      <c r="G291" s="4">
        <v>69</v>
      </c>
      <c r="Q291" t="str">
        <f t="shared" si="24"/>
        <v>SAVINODIANEPerDiem- Legislative Day</v>
      </c>
      <c r="R291">
        <f>INDEX([1]Senate!$D:$D,MATCH(Q291,[1]Senate!$I:$I,0))</f>
        <v>915</v>
      </c>
      <c r="S291">
        <f>INDEX([1]Senate!$E:$E,MATCH($Q291,[1]Senate!$I:$I,0))</f>
        <v>1411</v>
      </c>
      <c r="T291">
        <f>INDEX([1]Senate!$F:$F,MATCH($Q291,[1]Senate!$I:$I,0))</f>
        <v>1449</v>
      </c>
      <c r="U291">
        <f>INDEX([1]Senate!$G:$G,MATCH($Q291,[1]Senate!$I:$I,0))</f>
        <v>69</v>
      </c>
      <c r="V291">
        <f>INDEX([1]Senate!$H:$H,MATCH($Q291,[1]Senate!$I:$I,0))</f>
        <v>0</v>
      </c>
      <c r="W291" t="b">
        <f t="shared" si="25"/>
        <v>1</v>
      </c>
      <c r="X291" t="b">
        <f t="shared" si="26"/>
        <v>1</v>
      </c>
      <c r="Y291" t="b">
        <f t="shared" si="27"/>
        <v>1</v>
      </c>
      <c r="Z291" t="b">
        <f t="shared" si="28"/>
        <v>1</v>
      </c>
      <c r="AA291" t="b">
        <f t="shared" si="29"/>
        <v>1</v>
      </c>
    </row>
    <row r="292" spans="1:27" x14ac:dyDescent="0.35">
      <c r="A292" t="s">
        <v>139</v>
      </c>
      <c r="B292" t="s">
        <v>140</v>
      </c>
      <c r="C292" t="s">
        <v>9</v>
      </c>
      <c r="D292" s="4">
        <v>9854</v>
      </c>
      <c r="E292" s="4">
        <v>13133</v>
      </c>
      <c r="F292" s="4">
        <v>13359</v>
      </c>
      <c r="G292" s="4">
        <v>183</v>
      </c>
      <c r="Q292" t="str">
        <f t="shared" si="24"/>
        <v>SAVINODIANEPerDiem-Legislative Ovrngt</v>
      </c>
      <c r="R292">
        <f>INDEX([1]Senate!$D:$D,MATCH(Q292,[1]Senate!$I:$I,0))</f>
        <v>9854</v>
      </c>
      <c r="S292">
        <f>INDEX([1]Senate!$E:$E,MATCH($Q292,[1]Senate!$I:$I,0))</f>
        <v>13133</v>
      </c>
      <c r="T292">
        <f>INDEX([1]Senate!$F:$F,MATCH($Q292,[1]Senate!$I:$I,0))</f>
        <v>13359</v>
      </c>
      <c r="U292">
        <f>INDEX([1]Senate!$G:$G,MATCH($Q292,[1]Senate!$I:$I,0))</f>
        <v>183</v>
      </c>
      <c r="V292">
        <f>INDEX([1]Senate!$H:$H,MATCH($Q292,[1]Senate!$I:$I,0))</f>
        <v>0</v>
      </c>
      <c r="W292" t="b">
        <f t="shared" si="25"/>
        <v>1</v>
      </c>
      <c r="X292" t="b">
        <f t="shared" si="26"/>
        <v>1</v>
      </c>
      <c r="Y292" t="b">
        <f t="shared" si="27"/>
        <v>1</v>
      </c>
      <c r="Z292" t="b">
        <f t="shared" si="28"/>
        <v>1</v>
      </c>
      <c r="AA292" t="b">
        <f t="shared" si="29"/>
        <v>1</v>
      </c>
    </row>
    <row r="293" spans="1:27" x14ac:dyDescent="0.35">
      <c r="A293" t="s">
        <v>139</v>
      </c>
      <c r="B293" t="s">
        <v>140</v>
      </c>
      <c r="C293" t="s">
        <v>10</v>
      </c>
      <c r="D293" s="4">
        <v>419.99</v>
      </c>
      <c r="E293" s="4">
        <v>649.80999999999995</v>
      </c>
      <c r="F293" s="4">
        <v>622.88</v>
      </c>
      <c r="G293" s="4">
        <v>30.7</v>
      </c>
      <c r="Q293" t="str">
        <f t="shared" si="24"/>
        <v>SAVINODIANETolls paid</v>
      </c>
      <c r="R293">
        <f>INDEX([1]Senate!$D:$D,MATCH(Q293,[1]Senate!$I:$I,0))</f>
        <v>419.99</v>
      </c>
      <c r="S293">
        <f>INDEX([1]Senate!$E:$E,MATCH($Q293,[1]Senate!$I:$I,0))</f>
        <v>649.80999999999995</v>
      </c>
      <c r="T293">
        <f>INDEX([1]Senate!$F:$F,MATCH($Q293,[1]Senate!$I:$I,0))</f>
        <v>622.88</v>
      </c>
      <c r="U293">
        <f>INDEX([1]Senate!$G:$G,MATCH($Q293,[1]Senate!$I:$I,0))</f>
        <v>30.7</v>
      </c>
      <c r="V293">
        <f>INDEX([1]Senate!$H:$H,MATCH($Q293,[1]Senate!$I:$I,0))</f>
        <v>0</v>
      </c>
      <c r="W293" t="b">
        <f t="shared" si="25"/>
        <v>1</v>
      </c>
      <c r="X293" t="b">
        <f t="shared" si="26"/>
        <v>1</v>
      </c>
      <c r="Y293" t="b">
        <f t="shared" si="27"/>
        <v>1</v>
      </c>
      <c r="Z293" t="b">
        <f t="shared" si="28"/>
        <v>1</v>
      </c>
      <c r="AA293" t="b">
        <f t="shared" si="29"/>
        <v>1</v>
      </c>
    </row>
    <row r="294" spans="1:27" x14ac:dyDescent="0.35">
      <c r="A294" t="s">
        <v>141</v>
      </c>
      <c r="B294" t="s">
        <v>142</v>
      </c>
      <c r="C294" t="s">
        <v>143</v>
      </c>
      <c r="D294" s="4">
        <v>124.57</v>
      </c>
      <c r="E294" s="4">
        <v>55.46</v>
      </c>
      <c r="H294" s="4">
        <v>59.46</v>
      </c>
      <c r="Q294" t="str">
        <f t="shared" si="24"/>
        <v>SEPULVEDALUISFuel for Travel</v>
      </c>
      <c r="R294">
        <f>INDEX([1]Senate!$D:$D,MATCH(Q294,[1]Senate!$I:$I,0))</f>
        <v>124.57</v>
      </c>
      <c r="S294">
        <f>INDEX([1]Senate!$E:$E,MATCH($Q294,[1]Senate!$I:$I,0))</f>
        <v>55.46</v>
      </c>
      <c r="T294">
        <f>INDEX([1]Senate!$F:$F,MATCH($Q294,[1]Senate!$I:$I,0))</f>
        <v>0</v>
      </c>
      <c r="U294">
        <f>INDEX([1]Senate!$G:$G,MATCH($Q294,[1]Senate!$I:$I,0))</f>
        <v>0</v>
      </c>
      <c r="V294">
        <f>INDEX([1]Senate!$H:$H,MATCH($Q294,[1]Senate!$I:$I,0))</f>
        <v>0</v>
      </c>
      <c r="W294" t="b">
        <f t="shared" si="25"/>
        <v>1</v>
      </c>
      <c r="X294" t="b">
        <f t="shared" si="26"/>
        <v>1</v>
      </c>
      <c r="Y294" t="b">
        <f t="shared" si="27"/>
        <v>1</v>
      </c>
      <c r="Z294" t="b">
        <f t="shared" si="28"/>
        <v>1</v>
      </c>
      <c r="AA294" t="b">
        <f t="shared" si="29"/>
        <v>0</v>
      </c>
    </row>
    <row r="295" spans="1:27" x14ac:dyDescent="0.35">
      <c r="A295" t="s">
        <v>141</v>
      </c>
      <c r="B295" t="s">
        <v>142</v>
      </c>
      <c r="C295" t="s">
        <v>8</v>
      </c>
      <c r="E295" s="4">
        <v>663.04</v>
      </c>
      <c r="F295" s="4">
        <v>169.65</v>
      </c>
      <c r="G295" s="4">
        <v>759.84</v>
      </c>
      <c r="H295" s="4">
        <v>2037.98</v>
      </c>
      <c r="Q295" t="str">
        <f t="shared" si="24"/>
        <v>SEPULVEDALUISMileage - Automobile</v>
      </c>
      <c r="R295">
        <f>INDEX([1]Senate!$D:$D,MATCH(Q295,[1]Senate!$I:$I,0))</f>
        <v>0</v>
      </c>
      <c r="S295">
        <f>INDEX([1]Senate!$E:$E,MATCH($Q295,[1]Senate!$I:$I,0))</f>
        <v>663.04</v>
      </c>
      <c r="T295">
        <f>INDEX([1]Senate!$F:$F,MATCH($Q295,[1]Senate!$I:$I,0))</f>
        <v>169.65</v>
      </c>
      <c r="U295">
        <f>INDEX([1]Senate!$G:$G,MATCH($Q295,[1]Senate!$I:$I,0))</f>
        <v>759.84</v>
      </c>
      <c r="V295">
        <f>INDEX([1]Senate!$H:$H,MATCH($Q295,[1]Senate!$I:$I,0))</f>
        <v>1455.08</v>
      </c>
      <c r="W295" t="b">
        <f t="shared" si="25"/>
        <v>1</v>
      </c>
      <c r="X295" t="b">
        <f t="shared" si="26"/>
        <v>1</v>
      </c>
      <c r="Y295" t="b">
        <f t="shared" si="27"/>
        <v>1</v>
      </c>
      <c r="Z295" t="b">
        <f t="shared" si="28"/>
        <v>1</v>
      </c>
      <c r="AA295" t="b">
        <f t="shared" si="29"/>
        <v>0</v>
      </c>
    </row>
    <row r="296" spans="1:27" x14ac:dyDescent="0.35">
      <c r="A296" t="s">
        <v>141</v>
      </c>
      <c r="B296" t="s">
        <v>142</v>
      </c>
      <c r="C296" t="s">
        <v>60</v>
      </c>
      <c r="D296" s="4">
        <v>732</v>
      </c>
      <c r="E296" s="4">
        <v>610</v>
      </c>
      <c r="F296" s="4">
        <v>966</v>
      </c>
      <c r="G296" s="4">
        <v>1311</v>
      </c>
      <c r="H296" s="4">
        <v>1173</v>
      </c>
      <c r="Q296" t="str">
        <f t="shared" si="24"/>
        <v>SEPULVEDALUISPerDiem- Legislative Day</v>
      </c>
      <c r="R296">
        <f>INDEX([1]Senate!$D:$D,MATCH(Q296,[1]Senate!$I:$I,0))</f>
        <v>732</v>
      </c>
      <c r="S296">
        <f>INDEX([1]Senate!$E:$E,MATCH($Q296,[1]Senate!$I:$I,0))</f>
        <v>610</v>
      </c>
      <c r="T296">
        <f>INDEX([1]Senate!$F:$F,MATCH($Q296,[1]Senate!$I:$I,0))</f>
        <v>966</v>
      </c>
      <c r="U296">
        <f>INDEX([1]Senate!$G:$G,MATCH($Q296,[1]Senate!$I:$I,0))</f>
        <v>1311</v>
      </c>
      <c r="V296">
        <f>INDEX([1]Senate!$H:$H,MATCH($Q296,[1]Senate!$I:$I,0))</f>
        <v>828</v>
      </c>
      <c r="W296" t="b">
        <f t="shared" si="25"/>
        <v>1</v>
      </c>
      <c r="X296" t="b">
        <f t="shared" si="26"/>
        <v>1</v>
      </c>
      <c r="Y296" t="b">
        <f t="shared" si="27"/>
        <v>1</v>
      </c>
      <c r="Z296" t="b">
        <f t="shared" si="28"/>
        <v>1</v>
      </c>
      <c r="AA296" t="b">
        <f t="shared" si="29"/>
        <v>0</v>
      </c>
    </row>
    <row r="297" spans="1:27" x14ac:dyDescent="0.35">
      <c r="A297" t="s">
        <v>141</v>
      </c>
      <c r="B297" t="s">
        <v>142</v>
      </c>
      <c r="C297" t="s">
        <v>9</v>
      </c>
      <c r="D297" s="4">
        <v>5632</v>
      </c>
      <c r="E297" s="4">
        <v>3150</v>
      </c>
      <c r="F297" s="4">
        <v>7686</v>
      </c>
      <c r="G297" s="4">
        <v>9333</v>
      </c>
      <c r="H297" s="4">
        <v>8235</v>
      </c>
      <c r="Q297" t="str">
        <f t="shared" si="24"/>
        <v>SEPULVEDALUISPerDiem-Legislative Ovrngt</v>
      </c>
      <c r="R297">
        <f>INDEX([1]Senate!$D:$D,MATCH(Q297,[1]Senate!$I:$I,0))</f>
        <v>5632</v>
      </c>
      <c r="S297">
        <f>INDEX([1]Senate!$E:$E,MATCH($Q297,[1]Senate!$I:$I,0))</f>
        <v>3150</v>
      </c>
      <c r="T297">
        <f>INDEX([1]Senate!$F:$F,MATCH($Q297,[1]Senate!$I:$I,0))</f>
        <v>7686</v>
      </c>
      <c r="U297">
        <f>INDEX([1]Senate!$G:$G,MATCH($Q297,[1]Senate!$I:$I,0))</f>
        <v>9333</v>
      </c>
      <c r="V297">
        <f>INDEX([1]Senate!$H:$H,MATCH($Q297,[1]Senate!$I:$I,0))</f>
        <v>5673</v>
      </c>
      <c r="W297" t="b">
        <f t="shared" si="25"/>
        <v>1</v>
      </c>
      <c r="X297" t="b">
        <f t="shared" si="26"/>
        <v>1</v>
      </c>
      <c r="Y297" t="b">
        <f t="shared" si="27"/>
        <v>1</v>
      </c>
      <c r="Z297" t="b">
        <f t="shared" si="28"/>
        <v>1</v>
      </c>
      <c r="AA297" t="b">
        <f t="shared" si="29"/>
        <v>0</v>
      </c>
    </row>
    <row r="298" spans="1:27" x14ac:dyDescent="0.35">
      <c r="A298" t="s">
        <v>141</v>
      </c>
      <c r="B298" t="s">
        <v>142</v>
      </c>
      <c r="C298" t="s">
        <v>16</v>
      </c>
      <c r="D298" s="4">
        <v>56.83</v>
      </c>
      <c r="E298" s="4">
        <v>104.15</v>
      </c>
      <c r="F298" s="4">
        <v>545.74</v>
      </c>
      <c r="G298" s="4">
        <v>163.34</v>
      </c>
      <c r="H298" s="4">
        <v>34.840000000000003</v>
      </c>
      <c r="Q298" t="str">
        <f t="shared" si="24"/>
        <v>SEPULVEDALUISTaxi / Car Service</v>
      </c>
      <c r="R298">
        <f>INDEX([1]Senate!$D:$D,MATCH(Q298,[1]Senate!$I:$I,0))</f>
        <v>56.83</v>
      </c>
      <c r="S298">
        <f>INDEX([1]Senate!$E:$E,MATCH($Q298,[1]Senate!$I:$I,0))</f>
        <v>104.15</v>
      </c>
      <c r="T298">
        <f>INDEX([1]Senate!$F:$F,MATCH($Q298,[1]Senate!$I:$I,0))</f>
        <v>545.74</v>
      </c>
      <c r="U298">
        <f>INDEX([1]Senate!$G:$G,MATCH($Q298,[1]Senate!$I:$I,0))</f>
        <v>163.34</v>
      </c>
      <c r="V298">
        <f>INDEX([1]Senate!$H:$H,MATCH($Q298,[1]Senate!$I:$I,0))</f>
        <v>15.96</v>
      </c>
      <c r="W298" t="b">
        <f t="shared" si="25"/>
        <v>1</v>
      </c>
      <c r="X298" t="b">
        <f t="shared" si="26"/>
        <v>1</v>
      </c>
      <c r="Y298" t="b">
        <f t="shared" si="27"/>
        <v>1</v>
      </c>
      <c r="Z298" t="b">
        <f t="shared" si="28"/>
        <v>1</v>
      </c>
      <c r="AA298" t="b">
        <f t="shared" si="29"/>
        <v>0</v>
      </c>
    </row>
    <row r="299" spans="1:27" x14ac:dyDescent="0.35">
      <c r="A299" t="s">
        <v>141</v>
      </c>
      <c r="B299" t="s">
        <v>142</v>
      </c>
      <c r="C299" t="s">
        <v>10</v>
      </c>
      <c r="D299" s="4">
        <v>10.5</v>
      </c>
      <c r="Q299" t="str">
        <f t="shared" si="24"/>
        <v>SEPULVEDALUISTolls paid</v>
      </c>
      <c r="R299">
        <f>INDEX([1]Senate!$D:$D,MATCH(Q299,[1]Senate!$I:$I,0))</f>
        <v>10.5</v>
      </c>
      <c r="S299">
        <f>INDEX([1]Senate!$E:$E,MATCH($Q299,[1]Senate!$I:$I,0))</f>
        <v>0</v>
      </c>
      <c r="T299">
        <f>INDEX([1]Senate!$F:$F,MATCH($Q299,[1]Senate!$I:$I,0))</f>
        <v>0</v>
      </c>
      <c r="U299">
        <f>INDEX([1]Senate!$G:$G,MATCH($Q299,[1]Senate!$I:$I,0))</f>
        <v>0</v>
      </c>
      <c r="V299">
        <f>INDEX([1]Senate!$H:$H,MATCH($Q299,[1]Senate!$I:$I,0))</f>
        <v>0</v>
      </c>
      <c r="W299" t="b">
        <f t="shared" si="25"/>
        <v>1</v>
      </c>
      <c r="X299" t="b">
        <f t="shared" si="26"/>
        <v>1</v>
      </c>
      <c r="Y299" t="b">
        <f t="shared" si="27"/>
        <v>1</v>
      </c>
      <c r="Z299" t="b">
        <f t="shared" si="28"/>
        <v>1</v>
      </c>
      <c r="AA299" t="b">
        <f t="shared" si="29"/>
        <v>1</v>
      </c>
    </row>
    <row r="300" spans="1:27" x14ac:dyDescent="0.35">
      <c r="A300" t="s">
        <v>141</v>
      </c>
      <c r="B300" t="s">
        <v>142</v>
      </c>
      <c r="C300" t="s">
        <v>17</v>
      </c>
      <c r="D300" s="4">
        <v>90</v>
      </c>
      <c r="E300" s="4">
        <v>334</v>
      </c>
      <c r="F300" s="4">
        <v>1030</v>
      </c>
      <c r="G300" s="4">
        <v>1599</v>
      </c>
      <c r="H300" s="4">
        <v>445</v>
      </c>
      <c r="Q300" t="str">
        <f t="shared" si="24"/>
        <v>SEPULVEDALUISTrain Tickets</v>
      </c>
      <c r="R300">
        <f>INDEX([1]Senate!$D:$D,MATCH(Q300,[1]Senate!$I:$I,0))</f>
        <v>90</v>
      </c>
      <c r="S300">
        <f>INDEX([1]Senate!$E:$E,MATCH($Q300,[1]Senate!$I:$I,0))</f>
        <v>334</v>
      </c>
      <c r="T300">
        <f>INDEX([1]Senate!$F:$F,MATCH($Q300,[1]Senate!$I:$I,0))</f>
        <v>1030</v>
      </c>
      <c r="U300">
        <f>INDEX([1]Senate!$G:$G,MATCH($Q300,[1]Senate!$I:$I,0))</f>
        <v>1599</v>
      </c>
      <c r="V300">
        <f>INDEX([1]Senate!$H:$H,MATCH($Q300,[1]Senate!$I:$I,0))</f>
        <v>406</v>
      </c>
      <c r="W300" t="b">
        <f t="shared" si="25"/>
        <v>1</v>
      </c>
      <c r="X300" t="b">
        <f t="shared" si="26"/>
        <v>1</v>
      </c>
      <c r="Y300" t="b">
        <f t="shared" si="27"/>
        <v>1</v>
      </c>
      <c r="Z300" t="b">
        <f t="shared" si="28"/>
        <v>1</v>
      </c>
      <c r="AA300" t="b">
        <f t="shared" si="29"/>
        <v>0</v>
      </c>
    </row>
    <row r="301" spans="1:27" x14ac:dyDescent="0.35">
      <c r="A301" t="s">
        <v>141</v>
      </c>
      <c r="B301" t="s">
        <v>142</v>
      </c>
      <c r="C301" t="s">
        <v>30</v>
      </c>
      <c r="D301" s="4">
        <v>495.8</v>
      </c>
      <c r="E301" s="4">
        <v>160</v>
      </c>
      <c r="H301" s="4">
        <v>182.97</v>
      </c>
      <c r="Q301" t="str">
        <f t="shared" si="24"/>
        <v>SEPULVEDALUISVehicle Rental</v>
      </c>
      <c r="R301">
        <f>INDEX([1]Senate!$D:$D,MATCH(Q301,[1]Senate!$I:$I,0))</f>
        <v>495.8</v>
      </c>
      <c r="S301">
        <f>INDEX([1]Senate!$E:$E,MATCH($Q301,[1]Senate!$I:$I,0))</f>
        <v>160</v>
      </c>
      <c r="T301">
        <f>INDEX([1]Senate!$F:$F,MATCH($Q301,[1]Senate!$I:$I,0))</f>
        <v>0</v>
      </c>
      <c r="U301">
        <f>INDEX([1]Senate!$G:$G,MATCH($Q301,[1]Senate!$I:$I,0))</f>
        <v>0</v>
      </c>
      <c r="V301">
        <f>INDEX([1]Senate!$H:$H,MATCH($Q301,[1]Senate!$I:$I,0))</f>
        <v>0</v>
      </c>
      <c r="W301" t="b">
        <f t="shared" si="25"/>
        <v>1</v>
      </c>
      <c r="X301" t="b">
        <f t="shared" si="26"/>
        <v>1</v>
      </c>
      <c r="Y301" t="b">
        <f t="shared" si="27"/>
        <v>1</v>
      </c>
      <c r="Z301" t="b">
        <f t="shared" si="28"/>
        <v>1</v>
      </c>
      <c r="AA301" t="b">
        <f t="shared" si="29"/>
        <v>0</v>
      </c>
    </row>
    <row r="302" spans="1:27" x14ac:dyDescent="0.35">
      <c r="A302" t="s">
        <v>144</v>
      </c>
      <c r="B302" t="s">
        <v>53</v>
      </c>
      <c r="C302" t="s">
        <v>8</v>
      </c>
      <c r="D302" s="4">
        <v>2028.6</v>
      </c>
      <c r="E302" s="4">
        <v>658.56</v>
      </c>
      <c r="F302" s="4">
        <v>1031.94</v>
      </c>
      <c r="G302" s="4">
        <v>4516.58</v>
      </c>
      <c r="H302" s="4">
        <v>3644.13</v>
      </c>
      <c r="Q302" t="str">
        <f t="shared" si="24"/>
        <v>SERRANOJOSEMileage - Automobile</v>
      </c>
      <c r="R302">
        <f>INDEX([1]Senate!$D:$D,MATCH(Q302,[1]Senate!$I:$I,0))</f>
        <v>2028.6</v>
      </c>
      <c r="S302">
        <f>INDEX([1]Senate!$E:$E,MATCH($Q302,[1]Senate!$I:$I,0))</f>
        <v>658.56</v>
      </c>
      <c r="T302">
        <f>INDEX([1]Senate!$F:$F,MATCH($Q302,[1]Senate!$I:$I,0))</f>
        <v>1031.94</v>
      </c>
      <c r="U302">
        <f>INDEX([1]Senate!$G:$G,MATCH($Q302,[1]Senate!$I:$I,0))</f>
        <v>4516.58</v>
      </c>
      <c r="V302">
        <f>INDEX([1]Senate!$H:$H,MATCH($Q302,[1]Senate!$I:$I,0))</f>
        <v>1969.8</v>
      </c>
      <c r="W302" t="b">
        <f t="shared" si="25"/>
        <v>1</v>
      </c>
      <c r="X302" t="b">
        <f t="shared" si="26"/>
        <v>1</v>
      </c>
      <c r="Y302" t="b">
        <f t="shared" si="27"/>
        <v>1</v>
      </c>
      <c r="Z302" t="b">
        <f t="shared" si="28"/>
        <v>1</v>
      </c>
      <c r="AA302" t="b">
        <f t="shared" si="29"/>
        <v>0</v>
      </c>
    </row>
    <row r="303" spans="1:27" x14ac:dyDescent="0.35">
      <c r="A303" t="s">
        <v>144</v>
      </c>
      <c r="B303" t="s">
        <v>53</v>
      </c>
      <c r="C303" t="s">
        <v>60</v>
      </c>
      <c r="D303" s="4">
        <v>793</v>
      </c>
      <c r="E303" s="4">
        <v>244</v>
      </c>
      <c r="F303" s="4">
        <v>414</v>
      </c>
      <c r="G303" s="4">
        <v>1725</v>
      </c>
      <c r="H303" s="4">
        <v>1449</v>
      </c>
      <c r="Q303" t="str">
        <f t="shared" si="24"/>
        <v>SERRANOJOSEPerDiem- Legislative Day</v>
      </c>
      <c r="R303">
        <f>INDEX([1]Senate!$D:$D,MATCH(Q303,[1]Senate!$I:$I,0))</f>
        <v>793</v>
      </c>
      <c r="S303">
        <f>INDEX([1]Senate!$E:$E,MATCH($Q303,[1]Senate!$I:$I,0))</f>
        <v>244</v>
      </c>
      <c r="T303">
        <f>INDEX([1]Senate!$F:$F,MATCH($Q303,[1]Senate!$I:$I,0))</f>
        <v>414</v>
      </c>
      <c r="U303">
        <f>INDEX([1]Senate!$G:$G,MATCH($Q303,[1]Senate!$I:$I,0))</f>
        <v>1725</v>
      </c>
      <c r="V303">
        <f>INDEX([1]Senate!$H:$H,MATCH($Q303,[1]Senate!$I:$I,0))</f>
        <v>828</v>
      </c>
      <c r="W303" t="b">
        <f t="shared" si="25"/>
        <v>1</v>
      </c>
      <c r="X303" t="b">
        <f t="shared" si="26"/>
        <v>1</v>
      </c>
      <c r="Y303" t="b">
        <f t="shared" si="27"/>
        <v>1</v>
      </c>
      <c r="Z303" t="b">
        <f t="shared" si="28"/>
        <v>1</v>
      </c>
      <c r="AA303" t="b">
        <f t="shared" si="29"/>
        <v>0</v>
      </c>
    </row>
    <row r="304" spans="1:27" x14ac:dyDescent="0.35">
      <c r="A304" t="s">
        <v>144</v>
      </c>
      <c r="B304" t="s">
        <v>53</v>
      </c>
      <c r="C304" t="s">
        <v>9</v>
      </c>
      <c r="D304" s="4">
        <v>3872</v>
      </c>
      <c r="E304" s="4">
        <v>700</v>
      </c>
      <c r="F304" s="4">
        <v>1281</v>
      </c>
      <c r="G304" s="4">
        <v>8784</v>
      </c>
      <c r="H304" s="4">
        <v>7869</v>
      </c>
      <c r="Q304" t="str">
        <f t="shared" si="24"/>
        <v>SERRANOJOSEPerDiem-Legislative Ovrngt</v>
      </c>
      <c r="R304">
        <f>INDEX([1]Senate!$D:$D,MATCH(Q304,[1]Senate!$I:$I,0))</f>
        <v>3872</v>
      </c>
      <c r="S304">
        <f>INDEX([1]Senate!$E:$E,MATCH($Q304,[1]Senate!$I:$I,0))</f>
        <v>700</v>
      </c>
      <c r="T304">
        <f>INDEX([1]Senate!$F:$F,MATCH($Q304,[1]Senate!$I:$I,0))</f>
        <v>1281</v>
      </c>
      <c r="U304">
        <f>INDEX([1]Senate!$G:$G,MATCH($Q304,[1]Senate!$I:$I,0))</f>
        <v>8784</v>
      </c>
      <c r="V304">
        <f>INDEX([1]Senate!$H:$H,MATCH($Q304,[1]Senate!$I:$I,0))</f>
        <v>3843</v>
      </c>
      <c r="W304" t="b">
        <f t="shared" si="25"/>
        <v>1</v>
      </c>
      <c r="X304" t="b">
        <f t="shared" si="26"/>
        <v>1</v>
      </c>
      <c r="Y304" t="b">
        <f t="shared" si="27"/>
        <v>1</v>
      </c>
      <c r="Z304" t="b">
        <f t="shared" si="28"/>
        <v>1</v>
      </c>
      <c r="AA304" t="b">
        <f t="shared" si="29"/>
        <v>0</v>
      </c>
    </row>
    <row r="305" spans="1:27" x14ac:dyDescent="0.35">
      <c r="A305" t="s">
        <v>144</v>
      </c>
      <c r="B305" t="s">
        <v>53</v>
      </c>
      <c r="C305" t="s">
        <v>10</v>
      </c>
      <c r="D305" s="4">
        <v>331.55</v>
      </c>
      <c r="E305" s="4">
        <v>205.6</v>
      </c>
      <c r="F305" s="4">
        <v>70.36</v>
      </c>
      <c r="G305" s="4">
        <v>535.88</v>
      </c>
      <c r="H305" s="4">
        <v>358.51</v>
      </c>
      <c r="Q305" t="str">
        <f t="shared" si="24"/>
        <v>SERRANOJOSETolls paid</v>
      </c>
      <c r="R305">
        <f>INDEX([1]Senate!$D:$D,MATCH(Q305,[1]Senate!$I:$I,0))</f>
        <v>331.55</v>
      </c>
      <c r="S305">
        <f>INDEX([1]Senate!$E:$E,MATCH($Q305,[1]Senate!$I:$I,0))</f>
        <v>205.6</v>
      </c>
      <c r="T305">
        <f>INDEX([1]Senate!$F:$F,MATCH($Q305,[1]Senate!$I:$I,0))</f>
        <v>70.36</v>
      </c>
      <c r="U305">
        <f>INDEX([1]Senate!$G:$G,MATCH($Q305,[1]Senate!$I:$I,0))</f>
        <v>535.88</v>
      </c>
      <c r="V305">
        <f>INDEX([1]Senate!$H:$H,MATCH($Q305,[1]Senate!$I:$I,0))</f>
        <v>192.1</v>
      </c>
      <c r="W305" t="b">
        <f t="shared" si="25"/>
        <v>1</v>
      </c>
      <c r="X305" t="b">
        <f t="shared" si="26"/>
        <v>1</v>
      </c>
      <c r="Y305" t="b">
        <f t="shared" si="27"/>
        <v>1</v>
      </c>
      <c r="Z305" t="b">
        <f t="shared" si="28"/>
        <v>1</v>
      </c>
      <c r="AA305" t="b">
        <f t="shared" si="29"/>
        <v>0</v>
      </c>
    </row>
    <row r="306" spans="1:27" x14ac:dyDescent="0.35">
      <c r="A306" t="s">
        <v>145</v>
      </c>
      <c r="B306" t="s">
        <v>50</v>
      </c>
      <c r="C306" t="s">
        <v>60</v>
      </c>
      <c r="D306" s="4">
        <v>549</v>
      </c>
      <c r="Q306" t="str">
        <f t="shared" si="24"/>
        <v>SEWARDJAMESPerDiem- Legislative Day</v>
      </c>
      <c r="R306">
        <f>INDEX([1]Senate!$D:$D,MATCH(Q306,[1]Senate!$I:$I,0))</f>
        <v>549</v>
      </c>
      <c r="S306">
        <f>INDEX([1]Senate!$E:$E,MATCH($Q306,[1]Senate!$I:$I,0))</f>
        <v>0</v>
      </c>
      <c r="T306">
        <f>INDEX([1]Senate!$F:$F,MATCH($Q306,[1]Senate!$I:$I,0))</f>
        <v>0</v>
      </c>
      <c r="U306">
        <f>INDEX([1]Senate!$G:$G,MATCH($Q306,[1]Senate!$I:$I,0))</f>
        <v>0</v>
      </c>
      <c r="V306">
        <f>INDEX([1]Senate!$H:$H,MATCH($Q306,[1]Senate!$I:$I,0))</f>
        <v>0</v>
      </c>
      <c r="W306" t="b">
        <f t="shared" si="25"/>
        <v>1</v>
      </c>
      <c r="X306" t="b">
        <f t="shared" si="26"/>
        <v>1</v>
      </c>
      <c r="Y306" t="b">
        <f t="shared" si="27"/>
        <v>1</v>
      </c>
      <c r="Z306" t="b">
        <f t="shared" si="28"/>
        <v>1</v>
      </c>
      <c r="AA306" t="b">
        <f t="shared" si="29"/>
        <v>1</v>
      </c>
    </row>
    <row r="307" spans="1:27" x14ac:dyDescent="0.35">
      <c r="A307" t="s">
        <v>145</v>
      </c>
      <c r="B307" t="s">
        <v>50</v>
      </c>
      <c r="C307" t="s">
        <v>9</v>
      </c>
      <c r="D307" s="4">
        <v>2640</v>
      </c>
      <c r="Q307" t="str">
        <f t="shared" si="24"/>
        <v>SEWARDJAMESPerDiem-Legislative Ovrngt</v>
      </c>
      <c r="R307">
        <f>INDEX([1]Senate!$D:$D,MATCH(Q307,[1]Senate!$I:$I,0))</f>
        <v>2640</v>
      </c>
      <c r="S307">
        <f>INDEX([1]Senate!$E:$E,MATCH($Q307,[1]Senate!$I:$I,0))</f>
        <v>0</v>
      </c>
      <c r="T307">
        <f>INDEX([1]Senate!$F:$F,MATCH($Q307,[1]Senate!$I:$I,0))</f>
        <v>0</v>
      </c>
      <c r="U307">
        <f>INDEX([1]Senate!$G:$G,MATCH($Q307,[1]Senate!$I:$I,0))</f>
        <v>0</v>
      </c>
      <c r="V307">
        <f>INDEX([1]Senate!$H:$H,MATCH($Q307,[1]Senate!$I:$I,0))</f>
        <v>0</v>
      </c>
      <c r="W307" t="b">
        <f t="shared" si="25"/>
        <v>1</v>
      </c>
      <c r="X307" t="b">
        <f t="shared" si="26"/>
        <v>1</v>
      </c>
      <c r="Y307" t="b">
        <f t="shared" si="27"/>
        <v>1</v>
      </c>
      <c r="Z307" t="b">
        <f t="shared" si="28"/>
        <v>1</v>
      </c>
      <c r="AA307" t="b">
        <f t="shared" si="29"/>
        <v>1</v>
      </c>
    </row>
    <row r="308" spans="1:27" x14ac:dyDescent="0.35">
      <c r="A308" t="s">
        <v>146</v>
      </c>
      <c r="B308" t="s">
        <v>50</v>
      </c>
      <c r="C308" t="s">
        <v>8</v>
      </c>
      <c r="D308" s="4">
        <v>1329.46</v>
      </c>
      <c r="E308" s="4">
        <v>725.2</v>
      </c>
      <c r="F308" s="4">
        <v>2049.89</v>
      </c>
      <c r="G308" s="4">
        <v>2812.25</v>
      </c>
      <c r="H308" s="4">
        <v>2904.52</v>
      </c>
      <c r="Q308" t="str">
        <f t="shared" si="24"/>
        <v>SKOUFISJAMESMileage - Automobile</v>
      </c>
      <c r="R308">
        <f>INDEX([1]Senate!$D:$D,MATCH(Q308,[1]Senate!$I:$I,0))</f>
        <v>1329.46</v>
      </c>
      <c r="S308">
        <f>INDEX([1]Senate!$E:$E,MATCH($Q308,[1]Senate!$I:$I,0))</f>
        <v>725.2</v>
      </c>
      <c r="T308">
        <f>INDEX([1]Senate!$F:$F,MATCH($Q308,[1]Senate!$I:$I,0))</f>
        <v>2049.89</v>
      </c>
      <c r="U308">
        <f>INDEX([1]Senate!$G:$G,MATCH($Q308,[1]Senate!$I:$I,0))</f>
        <v>2812.25</v>
      </c>
      <c r="V308">
        <f>INDEX([1]Senate!$H:$H,MATCH($Q308,[1]Senate!$I:$I,0))</f>
        <v>1541.07</v>
      </c>
      <c r="W308" t="b">
        <f t="shared" si="25"/>
        <v>1</v>
      </c>
      <c r="X308" t="b">
        <f t="shared" si="26"/>
        <v>1</v>
      </c>
      <c r="Y308" t="b">
        <f t="shared" si="27"/>
        <v>1</v>
      </c>
      <c r="Z308" t="b">
        <f t="shared" si="28"/>
        <v>1</v>
      </c>
      <c r="AA308" t="b">
        <f t="shared" si="29"/>
        <v>0</v>
      </c>
    </row>
    <row r="309" spans="1:27" x14ac:dyDescent="0.35">
      <c r="A309" t="s">
        <v>146</v>
      </c>
      <c r="B309" t="s">
        <v>50</v>
      </c>
      <c r="C309" t="s">
        <v>60</v>
      </c>
      <c r="D309" s="4">
        <v>793</v>
      </c>
      <c r="E309" s="4">
        <v>549</v>
      </c>
      <c r="F309" s="4">
        <v>1502</v>
      </c>
      <c r="G309" s="4">
        <v>1709</v>
      </c>
      <c r="H309" s="4">
        <v>1794</v>
      </c>
      <c r="Q309" t="str">
        <f t="shared" si="24"/>
        <v>SKOUFISJAMESPerDiem- Legislative Day</v>
      </c>
      <c r="R309">
        <f>INDEX([1]Senate!$D:$D,MATCH(Q309,[1]Senate!$I:$I,0))</f>
        <v>793</v>
      </c>
      <c r="S309">
        <f>INDEX([1]Senate!$E:$E,MATCH($Q309,[1]Senate!$I:$I,0))</f>
        <v>549</v>
      </c>
      <c r="T309">
        <f>INDEX([1]Senate!$F:$F,MATCH($Q309,[1]Senate!$I:$I,0))</f>
        <v>1502</v>
      </c>
      <c r="U309">
        <f>INDEX([1]Senate!$G:$G,MATCH($Q309,[1]Senate!$I:$I,0))</f>
        <v>1709</v>
      </c>
      <c r="V309">
        <f>INDEX([1]Senate!$H:$H,MATCH($Q309,[1]Senate!$I:$I,0))</f>
        <v>966</v>
      </c>
      <c r="W309" t="b">
        <f t="shared" si="25"/>
        <v>1</v>
      </c>
      <c r="X309" t="b">
        <f t="shared" si="26"/>
        <v>1</v>
      </c>
      <c r="Y309" t="b">
        <f t="shared" si="27"/>
        <v>1</v>
      </c>
      <c r="Z309" t="b">
        <f t="shared" si="28"/>
        <v>1</v>
      </c>
      <c r="AA309" t="b">
        <f t="shared" si="29"/>
        <v>0</v>
      </c>
    </row>
    <row r="310" spans="1:27" x14ac:dyDescent="0.35">
      <c r="A310" t="s">
        <v>146</v>
      </c>
      <c r="B310" t="s">
        <v>50</v>
      </c>
      <c r="C310" t="s">
        <v>9</v>
      </c>
      <c r="D310" s="4">
        <v>4752</v>
      </c>
      <c r="E310" s="4">
        <v>1925</v>
      </c>
      <c r="F310" s="4">
        <v>4567</v>
      </c>
      <c r="G310" s="4">
        <v>10407</v>
      </c>
      <c r="H310" s="4">
        <v>9516</v>
      </c>
      <c r="Q310" t="str">
        <f t="shared" si="24"/>
        <v>SKOUFISJAMESPerDiem-Legislative Ovrngt</v>
      </c>
      <c r="R310">
        <f>INDEX([1]Senate!$D:$D,MATCH(Q310,[1]Senate!$I:$I,0))</f>
        <v>4752</v>
      </c>
      <c r="S310">
        <f>INDEX([1]Senate!$E:$E,MATCH($Q310,[1]Senate!$I:$I,0))</f>
        <v>1925</v>
      </c>
      <c r="T310">
        <f>INDEX([1]Senate!$F:$F,MATCH($Q310,[1]Senate!$I:$I,0))</f>
        <v>4567</v>
      </c>
      <c r="U310">
        <f>INDEX([1]Senate!$G:$G,MATCH($Q310,[1]Senate!$I:$I,0))</f>
        <v>10407</v>
      </c>
      <c r="V310">
        <f>INDEX([1]Senate!$H:$H,MATCH($Q310,[1]Senate!$I:$I,0))</f>
        <v>3843</v>
      </c>
      <c r="W310" t="b">
        <f t="shared" si="25"/>
        <v>1</v>
      </c>
      <c r="X310" t="b">
        <f t="shared" si="26"/>
        <v>1</v>
      </c>
      <c r="Y310" t="b">
        <f t="shared" si="27"/>
        <v>1</v>
      </c>
      <c r="Z310" t="b">
        <f t="shared" si="28"/>
        <v>1</v>
      </c>
      <c r="AA310" t="b">
        <f t="shared" si="29"/>
        <v>0</v>
      </c>
    </row>
    <row r="311" spans="1:27" x14ac:dyDescent="0.35">
      <c r="A311" t="s">
        <v>147</v>
      </c>
      <c r="B311" t="s">
        <v>39</v>
      </c>
      <c r="C311" t="s">
        <v>8</v>
      </c>
      <c r="G311" s="4">
        <v>4885.9799999999996</v>
      </c>
      <c r="H311" s="4">
        <v>4850.9399999999996</v>
      </c>
      <c r="Q311" t="str">
        <f t="shared" si="24"/>
        <v>SPANTONJESSICAMileage - Automobile</v>
      </c>
      <c r="R311">
        <f>INDEX([1]Senate!$D:$D,MATCH(Q311,[1]Senate!$I:$I,0))</f>
        <v>0</v>
      </c>
      <c r="S311">
        <f>INDEX([1]Senate!$E:$E,MATCH($Q311,[1]Senate!$I:$I,0))</f>
        <v>0</v>
      </c>
      <c r="T311">
        <f>INDEX([1]Senate!$F:$F,MATCH($Q311,[1]Senate!$I:$I,0))</f>
        <v>0</v>
      </c>
      <c r="U311">
        <f>INDEX([1]Senate!$G:$G,MATCH($Q311,[1]Senate!$I:$I,0))</f>
        <v>4885.9799999999996</v>
      </c>
      <c r="V311">
        <f>INDEX([1]Senate!$H:$H,MATCH($Q311,[1]Senate!$I:$I,0))</f>
        <v>2505.94</v>
      </c>
      <c r="W311" t="b">
        <f t="shared" si="25"/>
        <v>1</v>
      </c>
      <c r="X311" t="b">
        <f t="shared" si="26"/>
        <v>1</v>
      </c>
      <c r="Y311" t="b">
        <f t="shared" si="27"/>
        <v>1</v>
      </c>
      <c r="Z311" t="b">
        <f t="shared" si="28"/>
        <v>1</v>
      </c>
      <c r="AA311" t="b">
        <f t="shared" si="29"/>
        <v>0</v>
      </c>
    </row>
    <row r="312" spans="1:27" x14ac:dyDescent="0.35">
      <c r="A312" t="s">
        <v>147</v>
      </c>
      <c r="B312" t="s">
        <v>39</v>
      </c>
      <c r="C312" t="s">
        <v>60</v>
      </c>
      <c r="G312" s="4">
        <v>1518</v>
      </c>
      <c r="H312" s="4">
        <v>1370</v>
      </c>
      <c r="Q312" t="str">
        <f t="shared" si="24"/>
        <v>SPANTONJESSICAPerDiem- Legislative Day</v>
      </c>
      <c r="R312">
        <f>INDEX([1]Senate!$D:$D,MATCH(Q312,[1]Senate!$I:$I,0))</f>
        <v>0</v>
      </c>
      <c r="S312">
        <f>INDEX([1]Senate!$E:$E,MATCH($Q312,[1]Senate!$I:$I,0))</f>
        <v>0</v>
      </c>
      <c r="T312">
        <f>INDEX([1]Senate!$F:$F,MATCH($Q312,[1]Senate!$I:$I,0))</f>
        <v>0</v>
      </c>
      <c r="U312">
        <f>INDEX([1]Senate!$G:$G,MATCH($Q312,[1]Senate!$I:$I,0))</f>
        <v>1518</v>
      </c>
      <c r="V312">
        <f>INDEX([1]Senate!$H:$H,MATCH($Q312,[1]Senate!$I:$I,0))</f>
        <v>680</v>
      </c>
      <c r="W312" t="b">
        <f t="shared" si="25"/>
        <v>1</v>
      </c>
      <c r="X312" t="b">
        <f t="shared" si="26"/>
        <v>1</v>
      </c>
      <c r="Y312" t="b">
        <f t="shared" si="27"/>
        <v>1</v>
      </c>
      <c r="Z312" t="b">
        <f t="shared" si="28"/>
        <v>1</v>
      </c>
      <c r="AA312" t="b">
        <f t="shared" si="29"/>
        <v>0</v>
      </c>
    </row>
    <row r="313" spans="1:27" x14ac:dyDescent="0.35">
      <c r="A313" t="s">
        <v>147</v>
      </c>
      <c r="B313" t="s">
        <v>39</v>
      </c>
      <c r="C313" t="s">
        <v>9</v>
      </c>
      <c r="G313" s="4">
        <v>8418</v>
      </c>
      <c r="H313" s="4">
        <v>6954</v>
      </c>
      <c r="Q313" t="str">
        <f t="shared" si="24"/>
        <v>SPANTONJESSICAPerDiem-Legislative Ovrngt</v>
      </c>
      <c r="R313">
        <f>INDEX([1]Senate!$D:$D,MATCH(Q313,[1]Senate!$I:$I,0))</f>
        <v>0</v>
      </c>
      <c r="S313">
        <f>INDEX([1]Senate!$E:$E,MATCH($Q313,[1]Senate!$I:$I,0))</f>
        <v>0</v>
      </c>
      <c r="T313">
        <f>INDEX([1]Senate!$F:$F,MATCH($Q313,[1]Senate!$I:$I,0))</f>
        <v>0</v>
      </c>
      <c r="U313">
        <f>INDEX([1]Senate!$G:$G,MATCH($Q313,[1]Senate!$I:$I,0))</f>
        <v>8418</v>
      </c>
      <c r="V313">
        <f>INDEX([1]Senate!$H:$H,MATCH($Q313,[1]Senate!$I:$I,0))</f>
        <v>2196</v>
      </c>
      <c r="W313" t="b">
        <f t="shared" si="25"/>
        <v>1</v>
      </c>
      <c r="X313" t="b">
        <f t="shared" si="26"/>
        <v>1</v>
      </c>
      <c r="Y313" t="b">
        <f t="shared" si="27"/>
        <v>1</v>
      </c>
      <c r="Z313" t="b">
        <f t="shared" si="28"/>
        <v>1</v>
      </c>
      <c r="AA313" t="b">
        <f t="shared" si="29"/>
        <v>0</v>
      </c>
    </row>
    <row r="314" spans="1:27" x14ac:dyDescent="0.35">
      <c r="A314" t="s">
        <v>147</v>
      </c>
      <c r="B314" t="s">
        <v>39</v>
      </c>
      <c r="C314" t="s">
        <v>10</v>
      </c>
      <c r="G314" s="4">
        <v>691.72</v>
      </c>
      <c r="H314" s="4">
        <v>633.46</v>
      </c>
      <c r="Q314" t="str">
        <f t="shared" si="24"/>
        <v>SPANTONJESSICATolls paid</v>
      </c>
      <c r="R314">
        <f>INDEX([1]Senate!$D:$D,MATCH(Q314,[1]Senate!$I:$I,0))</f>
        <v>0</v>
      </c>
      <c r="S314">
        <f>INDEX([1]Senate!$E:$E,MATCH($Q314,[1]Senate!$I:$I,0))</f>
        <v>0</v>
      </c>
      <c r="T314">
        <f>INDEX([1]Senate!$F:$F,MATCH($Q314,[1]Senate!$I:$I,0))</f>
        <v>0</v>
      </c>
      <c r="U314">
        <f>INDEX([1]Senate!$G:$G,MATCH($Q314,[1]Senate!$I:$I,0))</f>
        <v>691.72</v>
      </c>
      <c r="V314">
        <f>INDEX([1]Senate!$H:$H,MATCH($Q314,[1]Senate!$I:$I,0))</f>
        <v>301.69</v>
      </c>
      <c r="W314" t="b">
        <f t="shared" si="25"/>
        <v>1</v>
      </c>
      <c r="X314" t="b">
        <f t="shared" si="26"/>
        <v>1</v>
      </c>
      <c r="Y314" t="b">
        <f t="shared" si="27"/>
        <v>1</v>
      </c>
      <c r="Z314" t="b">
        <f t="shared" si="28"/>
        <v>1</v>
      </c>
      <c r="AA314" t="b">
        <f t="shared" si="29"/>
        <v>0</v>
      </c>
    </row>
    <row r="315" spans="1:27" x14ac:dyDescent="0.35">
      <c r="A315" t="s">
        <v>148</v>
      </c>
      <c r="B315" t="s">
        <v>149</v>
      </c>
      <c r="C315" t="s">
        <v>8</v>
      </c>
      <c r="D315" s="4">
        <v>2198.4</v>
      </c>
      <c r="E315" s="4">
        <v>788.48</v>
      </c>
      <c r="F315" s="4">
        <v>4030.36</v>
      </c>
      <c r="G315" s="4">
        <v>5534.41</v>
      </c>
      <c r="H315" s="4">
        <v>4379.12</v>
      </c>
      <c r="Q315" t="str">
        <f t="shared" si="24"/>
        <v>STAVISKYTOBYMileage - Automobile</v>
      </c>
      <c r="R315">
        <f>INDEX([1]Senate!$D:$D,MATCH(Q315,[1]Senate!$I:$I,0))</f>
        <v>2198.4</v>
      </c>
      <c r="S315">
        <f>INDEX([1]Senate!$E:$E,MATCH($Q315,[1]Senate!$I:$I,0))</f>
        <v>788.48</v>
      </c>
      <c r="T315">
        <f>INDEX([1]Senate!$F:$F,MATCH($Q315,[1]Senate!$I:$I,0))</f>
        <v>4030.36</v>
      </c>
      <c r="U315">
        <f>INDEX([1]Senate!$G:$G,MATCH($Q315,[1]Senate!$I:$I,0))</f>
        <v>5534.41</v>
      </c>
      <c r="V315">
        <f>INDEX([1]Senate!$H:$H,MATCH($Q315,[1]Senate!$I:$I,0))</f>
        <v>2535.2800000000002</v>
      </c>
      <c r="W315" t="b">
        <f t="shared" si="25"/>
        <v>1</v>
      </c>
      <c r="X315" t="b">
        <f t="shared" si="26"/>
        <v>1</v>
      </c>
      <c r="Y315" t="b">
        <f t="shared" si="27"/>
        <v>1</v>
      </c>
      <c r="Z315" t="b">
        <f t="shared" si="28"/>
        <v>1</v>
      </c>
      <c r="AA315" t="b">
        <f t="shared" si="29"/>
        <v>0</v>
      </c>
    </row>
    <row r="316" spans="1:27" x14ac:dyDescent="0.35">
      <c r="A316" t="s">
        <v>148</v>
      </c>
      <c r="B316" t="s">
        <v>149</v>
      </c>
      <c r="C316" t="s">
        <v>20</v>
      </c>
      <c r="D316" s="4">
        <v>69</v>
      </c>
      <c r="E316" s="4">
        <v>24</v>
      </c>
      <c r="F316" s="4">
        <v>49</v>
      </c>
      <c r="G316" s="4">
        <v>84.88</v>
      </c>
      <c r="Q316" t="str">
        <f t="shared" si="24"/>
        <v>STAVISKYTOBYParking Fees</v>
      </c>
      <c r="R316">
        <f>INDEX([1]Senate!$D:$D,MATCH(Q316,[1]Senate!$I:$I,0))</f>
        <v>69</v>
      </c>
      <c r="S316">
        <f>INDEX([1]Senate!$E:$E,MATCH($Q316,[1]Senate!$I:$I,0))</f>
        <v>24</v>
      </c>
      <c r="T316">
        <f>INDEX([1]Senate!$F:$F,MATCH($Q316,[1]Senate!$I:$I,0))</f>
        <v>49</v>
      </c>
      <c r="U316">
        <f>INDEX([1]Senate!$G:$G,MATCH($Q316,[1]Senate!$I:$I,0))</f>
        <v>84.88</v>
      </c>
      <c r="V316">
        <f>INDEX([1]Senate!$H:$H,MATCH($Q316,[1]Senate!$I:$I,0))</f>
        <v>0</v>
      </c>
      <c r="W316" t="b">
        <f t="shared" si="25"/>
        <v>1</v>
      </c>
      <c r="X316" t="b">
        <f t="shared" si="26"/>
        <v>1</v>
      </c>
      <c r="Y316" t="b">
        <f t="shared" si="27"/>
        <v>1</v>
      </c>
      <c r="Z316" t="b">
        <f t="shared" si="28"/>
        <v>1</v>
      </c>
      <c r="AA316" t="b">
        <f t="shared" si="29"/>
        <v>1</v>
      </c>
    </row>
    <row r="317" spans="1:27" x14ac:dyDescent="0.35">
      <c r="A317" t="s">
        <v>148</v>
      </c>
      <c r="B317" t="s">
        <v>149</v>
      </c>
      <c r="C317" t="s">
        <v>60</v>
      </c>
      <c r="D317" s="4">
        <v>610</v>
      </c>
      <c r="E317" s="4">
        <v>244</v>
      </c>
      <c r="F317" s="4">
        <v>1301</v>
      </c>
      <c r="G317" s="4">
        <v>1656</v>
      </c>
      <c r="H317" s="4">
        <v>1311</v>
      </c>
      <c r="Q317" t="str">
        <f t="shared" si="24"/>
        <v>STAVISKYTOBYPerDiem- Legislative Day</v>
      </c>
      <c r="R317">
        <f>INDEX([1]Senate!$D:$D,MATCH(Q317,[1]Senate!$I:$I,0))</f>
        <v>610</v>
      </c>
      <c r="S317">
        <f>INDEX([1]Senate!$E:$E,MATCH($Q317,[1]Senate!$I:$I,0))</f>
        <v>244</v>
      </c>
      <c r="T317">
        <f>INDEX([1]Senate!$F:$F,MATCH($Q317,[1]Senate!$I:$I,0))</f>
        <v>1301</v>
      </c>
      <c r="U317">
        <f>INDEX([1]Senate!$G:$G,MATCH($Q317,[1]Senate!$I:$I,0))</f>
        <v>1656</v>
      </c>
      <c r="V317">
        <f>INDEX([1]Senate!$H:$H,MATCH($Q317,[1]Senate!$I:$I,0))</f>
        <v>759</v>
      </c>
      <c r="W317" t="b">
        <f t="shared" si="25"/>
        <v>1</v>
      </c>
      <c r="X317" t="b">
        <f t="shared" si="26"/>
        <v>1</v>
      </c>
      <c r="Y317" t="b">
        <f t="shared" si="27"/>
        <v>1</v>
      </c>
      <c r="Z317" t="b">
        <f t="shared" si="28"/>
        <v>1</v>
      </c>
      <c r="AA317" t="b">
        <f t="shared" si="29"/>
        <v>0</v>
      </c>
    </row>
    <row r="318" spans="1:27" x14ac:dyDescent="0.35">
      <c r="A318" t="s">
        <v>148</v>
      </c>
      <c r="B318" t="s">
        <v>149</v>
      </c>
      <c r="C318" t="s">
        <v>9</v>
      </c>
      <c r="D318" s="4">
        <v>3344</v>
      </c>
      <c r="E318" s="4">
        <v>1050</v>
      </c>
      <c r="F318" s="4">
        <v>7109</v>
      </c>
      <c r="G318" s="4">
        <v>8601</v>
      </c>
      <c r="H318" s="4">
        <v>7869</v>
      </c>
      <c r="Q318" t="str">
        <f t="shared" si="24"/>
        <v>STAVISKYTOBYPerDiem-Legislative Ovrngt</v>
      </c>
      <c r="R318">
        <f>INDEX([1]Senate!$D:$D,MATCH(Q318,[1]Senate!$I:$I,0))</f>
        <v>3344</v>
      </c>
      <c r="S318">
        <f>INDEX([1]Senate!$E:$E,MATCH($Q318,[1]Senate!$I:$I,0))</f>
        <v>1050</v>
      </c>
      <c r="T318">
        <f>INDEX([1]Senate!$F:$F,MATCH($Q318,[1]Senate!$I:$I,0))</f>
        <v>7109</v>
      </c>
      <c r="U318">
        <f>INDEX([1]Senate!$G:$G,MATCH($Q318,[1]Senate!$I:$I,0))</f>
        <v>8601</v>
      </c>
      <c r="V318">
        <f>INDEX([1]Senate!$H:$H,MATCH($Q318,[1]Senate!$I:$I,0))</f>
        <v>3843</v>
      </c>
      <c r="W318" t="b">
        <f t="shared" si="25"/>
        <v>1</v>
      </c>
      <c r="X318" t="b">
        <f t="shared" si="26"/>
        <v>1</v>
      </c>
      <c r="Y318" t="b">
        <f t="shared" si="27"/>
        <v>1</v>
      </c>
      <c r="Z318" t="b">
        <f t="shared" si="28"/>
        <v>1</v>
      </c>
      <c r="AA318" t="b">
        <f t="shared" si="29"/>
        <v>0</v>
      </c>
    </row>
    <row r="319" spans="1:27" x14ac:dyDescent="0.35">
      <c r="A319" t="s">
        <v>148</v>
      </c>
      <c r="B319" t="s">
        <v>149</v>
      </c>
      <c r="C319" t="s">
        <v>16</v>
      </c>
      <c r="G319" s="4">
        <v>409.38</v>
      </c>
      <c r="Q319" t="str">
        <f t="shared" si="24"/>
        <v>STAVISKYTOBYTaxi / Car Service</v>
      </c>
      <c r="R319">
        <f>INDEX([1]Senate!$D:$D,MATCH(Q319,[1]Senate!$I:$I,0))</f>
        <v>0</v>
      </c>
      <c r="S319">
        <f>INDEX([1]Senate!$E:$E,MATCH($Q319,[1]Senate!$I:$I,0))</f>
        <v>0</v>
      </c>
      <c r="T319">
        <f>INDEX([1]Senate!$F:$F,MATCH($Q319,[1]Senate!$I:$I,0))</f>
        <v>0</v>
      </c>
      <c r="U319">
        <f>INDEX([1]Senate!$G:$G,MATCH($Q319,[1]Senate!$I:$I,0))</f>
        <v>409.38</v>
      </c>
      <c r="V319">
        <f>INDEX([1]Senate!$H:$H,MATCH($Q319,[1]Senate!$I:$I,0))</f>
        <v>0</v>
      </c>
      <c r="W319" t="b">
        <f t="shared" si="25"/>
        <v>1</v>
      </c>
      <c r="X319" t="b">
        <f t="shared" si="26"/>
        <v>1</v>
      </c>
      <c r="Y319" t="b">
        <f t="shared" si="27"/>
        <v>1</v>
      </c>
      <c r="Z319" t="b">
        <f t="shared" si="28"/>
        <v>1</v>
      </c>
      <c r="AA319" t="b">
        <f t="shared" si="29"/>
        <v>1</v>
      </c>
    </row>
    <row r="320" spans="1:27" x14ac:dyDescent="0.35">
      <c r="A320" t="s">
        <v>148</v>
      </c>
      <c r="B320" t="s">
        <v>149</v>
      </c>
      <c r="C320" t="s">
        <v>10</v>
      </c>
      <c r="D320" s="4">
        <v>319.27999999999997</v>
      </c>
      <c r="E320" s="4">
        <v>119.36</v>
      </c>
      <c r="F320" s="4">
        <v>595.24</v>
      </c>
      <c r="G320" s="4">
        <v>840.93</v>
      </c>
      <c r="H320" s="4">
        <v>592.28</v>
      </c>
      <c r="Q320" t="str">
        <f t="shared" si="24"/>
        <v>STAVISKYTOBYTolls paid</v>
      </c>
      <c r="R320">
        <f>INDEX([1]Senate!$D:$D,MATCH(Q320,[1]Senate!$I:$I,0))</f>
        <v>319.27999999999997</v>
      </c>
      <c r="S320">
        <f>INDEX([1]Senate!$E:$E,MATCH($Q320,[1]Senate!$I:$I,0))</f>
        <v>119.36</v>
      </c>
      <c r="T320">
        <f>INDEX([1]Senate!$F:$F,MATCH($Q320,[1]Senate!$I:$I,0))</f>
        <v>595.24</v>
      </c>
      <c r="U320">
        <f>INDEX([1]Senate!$G:$G,MATCH($Q320,[1]Senate!$I:$I,0))</f>
        <v>840.93</v>
      </c>
      <c r="V320">
        <f>INDEX([1]Senate!$H:$H,MATCH($Q320,[1]Senate!$I:$I,0))</f>
        <v>339.49</v>
      </c>
      <c r="W320" t="b">
        <f t="shared" si="25"/>
        <v>1</v>
      </c>
      <c r="X320" t="b">
        <f t="shared" si="26"/>
        <v>1</v>
      </c>
      <c r="Y320" t="b">
        <f t="shared" si="27"/>
        <v>1</v>
      </c>
      <c r="Z320" t="b">
        <f t="shared" si="28"/>
        <v>1</v>
      </c>
      <c r="AA320" t="b">
        <f t="shared" si="29"/>
        <v>0</v>
      </c>
    </row>
    <row r="321" spans="1:27" x14ac:dyDescent="0.35">
      <c r="A321" t="s">
        <v>56</v>
      </c>
      <c r="B321" t="s">
        <v>47</v>
      </c>
      <c r="C321" t="s">
        <v>8</v>
      </c>
      <c r="E321" s="4">
        <v>1858.08</v>
      </c>
      <c r="F321" s="4">
        <v>1591.92</v>
      </c>
      <c r="G321" s="4">
        <v>2044.98</v>
      </c>
      <c r="H321" s="4">
        <v>1590.3</v>
      </c>
      <c r="Q321" t="str">
        <f t="shared" si="24"/>
        <v>STECDANIELMileage - Automobile</v>
      </c>
      <c r="R321">
        <f>INDEX([1]Senate!$D:$D,MATCH(Q321,[1]Senate!$I:$I,0))</f>
        <v>0</v>
      </c>
      <c r="S321">
        <f>INDEX([1]Senate!$E:$E,MATCH($Q321,[1]Senate!$I:$I,0))</f>
        <v>1858.08</v>
      </c>
      <c r="T321">
        <f>INDEX([1]Senate!$F:$F,MATCH($Q321,[1]Senate!$I:$I,0))</f>
        <v>1591.92</v>
      </c>
      <c r="U321">
        <f>INDEX([1]Senate!$G:$G,MATCH($Q321,[1]Senate!$I:$I,0))</f>
        <v>2044.98</v>
      </c>
      <c r="V321">
        <f>INDEX([1]Senate!$H:$H,MATCH($Q321,[1]Senate!$I:$I,0))</f>
        <v>649.62</v>
      </c>
      <c r="W321" t="b">
        <f t="shared" si="25"/>
        <v>1</v>
      </c>
      <c r="X321" t="b">
        <f t="shared" si="26"/>
        <v>1</v>
      </c>
      <c r="Y321" t="b">
        <f t="shared" si="27"/>
        <v>1</v>
      </c>
      <c r="Z321" t="b">
        <f t="shared" si="28"/>
        <v>1</v>
      </c>
      <c r="AA321" t="b">
        <f t="shared" si="29"/>
        <v>0</v>
      </c>
    </row>
    <row r="322" spans="1:27" x14ac:dyDescent="0.35">
      <c r="A322" t="s">
        <v>56</v>
      </c>
      <c r="B322" t="s">
        <v>47</v>
      </c>
      <c r="C322" t="s">
        <v>60</v>
      </c>
      <c r="E322" s="4">
        <v>2928</v>
      </c>
      <c r="F322" s="4">
        <v>3726</v>
      </c>
      <c r="G322" s="4">
        <v>4840</v>
      </c>
      <c r="H322" s="4">
        <v>4347</v>
      </c>
      <c r="Q322" t="str">
        <f t="shared" si="24"/>
        <v>STECDANIELPerDiem- Legislative Day</v>
      </c>
      <c r="R322">
        <f>INDEX([1]Senate!$D:$D,MATCH(Q322,[1]Senate!$I:$I,0))</f>
        <v>0</v>
      </c>
      <c r="S322">
        <f>INDEX([1]Senate!$E:$E,MATCH($Q322,[1]Senate!$I:$I,0))</f>
        <v>2928</v>
      </c>
      <c r="T322">
        <f>INDEX([1]Senate!$F:$F,MATCH($Q322,[1]Senate!$I:$I,0))</f>
        <v>3726</v>
      </c>
      <c r="U322">
        <f>INDEX([1]Senate!$G:$G,MATCH($Q322,[1]Senate!$I:$I,0))</f>
        <v>4840</v>
      </c>
      <c r="V322">
        <f>INDEX([1]Senate!$H:$H,MATCH($Q322,[1]Senate!$I:$I,0))</f>
        <v>1311</v>
      </c>
      <c r="W322" t="b">
        <f t="shared" si="25"/>
        <v>1</v>
      </c>
      <c r="X322" t="b">
        <f t="shared" si="26"/>
        <v>1</v>
      </c>
      <c r="Y322" t="b">
        <f t="shared" si="27"/>
        <v>1</v>
      </c>
      <c r="Z322" t="b">
        <f t="shared" si="28"/>
        <v>1</v>
      </c>
      <c r="AA322" t="b">
        <f t="shared" si="29"/>
        <v>0</v>
      </c>
    </row>
    <row r="323" spans="1:27" x14ac:dyDescent="0.35">
      <c r="A323" t="s">
        <v>56</v>
      </c>
      <c r="B323" t="s">
        <v>47</v>
      </c>
      <c r="C323" t="s">
        <v>9</v>
      </c>
      <c r="E323" s="4">
        <v>152</v>
      </c>
      <c r="F323" s="4">
        <v>1281</v>
      </c>
      <c r="G323" s="4">
        <v>159</v>
      </c>
      <c r="Q323" t="str">
        <f t="shared" si="24"/>
        <v>STECDANIELPerDiem-Legislative Ovrngt</v>
      </c>
      <c r="R323">
        <f>INDEX([1]Senate!$D:$D,MATCH(Q323,[1]Senate!$I:$I,0))</f>
        <v>0</v>
      </c>
      <c r="S323">
        <f>INDEX([1]Senate!$E:$E,MATCH($Q323,[1]Senate!$I:$I,0))</f>
        <v>152</v>
      </c>
      <c r="T323">
        <f>INDEX([1]Senate!$F:$F,MATCH($Q323,[1]Senate!$I:$I,0))</f>
        <v>1281</v>
      </c>
      <c r="U323">
        <f>INDEX([1]Senate!$G:$G,MATCH($Q323,[1]Senate!$I:$I,0))</f>
        <v>159</v>
      </c>
      <c r="V323">
        <f>INDEX([1]Senate!$H:$H,MATCH($Q323,[1]Senate!$I:$I,0))</f>
        <v>0</v>
      </c>
      <c r="W323" t="b">
        <f t="shared" si="25"/>
        <v>1</v>
      </c>
      <c r="X323" t="b">
        <f t="shared" si="26"/>
        <v>1</v>
      </c>
      <c r="Y323" t="b">
        <f t="shared" si="27"/>
        <v>1</v>
      </c>
      <c r="Z323" t="b">
        <f t="shared" si="28"/>
        <v>1</v>
      </c>
      <c r="AA323" t="b">
        <f t="shared" si="29"/>
        <v>1</v>
      </c>
    </row>
    <row r="324" spans="1:27" x14ac:dyDescent="0.35">
      <c r="A324" t="s">
        <v>56</v>
      </c>
      <c r="B324" t="s">
        <v>47</v>
      </c>
      <c r="C324" t="s">
        <v>17</v>
      </c>
      <c r="G324" s="4">
        <v>149</v>
      </c>
      <c r="Q324" t="str">
        <f t="shared" si="24"/>
        <v>STECDANIELTrain Tickets</v>
      </c>
      <c r="R324">
        <f>INDEX([1]Senate!$D:$D,MATCH(Q324,[1]Senate!$I:$I,0))</f>
        <v>0</v>
      </c>
      <c r="S324">
        <f>INDEX([1]Senate!$E:$E,MATCH($Q324,[1]Senate!$I:$I,0))</f>
        <v>0</v>
      </c>
      <c r="T324">
        <f>INDEX([1]Senate!$F:$F,MATCH($Q324,[1]Senate!$I:$I,0))</f>
        <v>0</v>
      </c>
      <c r="U324">
        <f>INDEX([1]Senate!$G:$G,MATCH($Q324,[1]Senate!$I:$I,0))</f>
        <v>149</v>
      </c>
      <c r="V324">
        <f>INDEX([1]Senate!$H:$H,MATCH($Q324,[1]Senate!$I:$I,0))</f>
        <v>0</v>
      </c>
      <c r="W324" t="b">
        <f t="shared" si="25"/>
        <v>1</v>
      </c>
      <c r="X324" t="b">
        <f t="shared" si="26"/>
        <v>1</v>
      </c>
      <c r="Y324" t="b">
        <f t="shared" si="27"/>
        <v>1</v>
      </c>
      <c r="Z324" t="b">
        <f t="shared" si="28"/>
        <v>1</v>
      </c>
      <c r="AA324" t="b">
        <f t="shared" si="29"/>
        <v>1</v>
      </c>
    </row>
    <row r="325" spans="1:27" x14ac:dyDescent="0.35">
      <c r="A325" t="s">
        <v>150</v>
      </c>
      <c r="B325" t="s">
        <v>151</v>
      </c>
      <c r="C325" t="s">
        <v>13</v>
      </c>
      <c r="H325" s="4">
        <v>554.11</v>
      </c>
      <c r="Q325" t="str">
        <f t="shared" si="24"/>
        <v>STEWART-COUSINSANDREACommercial Air Travel</v>
      </c>
      <c r="R325">
        <f>INDEX([1]Senate!$D:$D,MATCH(Q325,[1]Senate!$I:$I,0))</f>
        <v>0</v>
      </c>
      <c r="S325">
        <f>INDEX([1]Senate!$E:$E,MATCH($Q325,[1]Senate!$I:$I,0))</f>
        <v>0</v>
      </c>
      <c r="T325">
        <f>INDEX([1]Senate!$F:$F,MATCH($Q325,[1]Senate!$I:$I,0))</f>
        <v>0</v>
      </c>
      <c r="U325">
        <f>INDEX([1]Senate!$G:$G,MATCH($Q325,[1]Senate!$I:$I,0))</f>
        <v>0</v>
      </c>
      <c r="V325">
        <f>INDEX([1]Senate!$H:$H,MATCH($Q325,[1]Senate!$I:$I,0))</f>
        <v>554.11</v>
      </c>
      <c r="W325" t="b">
        <f t="shared" si="25"/>
        <v>1</v>
      </c>
      <c r="X325" t="b">
        <f t="shared" si="26"/>
        <v>1</v>
      </c>
      <c r="Y325" t="b">
        <f t="shared" si="27"/>
        <v>1</v>
      </c>
      <c r="Z325" t="b">
        <f t="shared" si="28"/>
        <v>1</v>
      </c>
      <c r="AA325" t="b">
        <f t="shared" si="29"/>
        <v>1</v>
      </c>
    </row>
    <row r="326" spans="1:27" x14ac:dyDescent="0.35">
      <c r="A326" t="s">
        <v>150</v>
      </c>
      <c r="B326" t="s">
        <v>151</v>
      </c>
      <c r="C326" t="s">
        <v>60</v>
      </c>
      <c r="D326" s="4">
        <v>854</v>
      </c>
      <c r="E326" s="4">
        <v>1769</v>
      </c>
      <c r="F326" s="4">
        <v>1449</v>
      </c>
      <c r="G326" s="4">
        <v>1518</v>
      </c>
      <c r="H326" s="4">
        <v>1444</v>
      </c>
      <c r="Q326" t="str">
        <f t="shared" ref="Q326:Q341" si="30">A326&amp;B326&amp;C326</f>
        <v>STEWART-COUSINSANDREAPerDiem- Legislative Day</v>
      </c>
      <c r="R326">
        <f>INDEX([1]Senate!$D:$D,MATCH(Q326,[1]Senate!$I:$I,0))</f>
        <v>854</v>
      </c>
      <c r="S326">
        <f>INDEX([1]Senate!$E:$E,MATCH($Q326,[1]Senate!$I:$I,0))</f>
        <v>1769</v>
      </c>
      <c r="T326">
        <f>INDEX([1]Senate!$F:$F,MATCH($Q326,[1]Senate!$I:$I,0))</f>
        <v>1449</v>
      </c>
      <c r="U326">
        <f>INDEX([1]Senate!$G:$G,MATCH($Q326,[1]Senate!$I:$I,0))</f>
        <v>1518</v>
      </c>
      <c r="V326">
        <f>INDEX([1]Senate!$H:$H,MATCH($Q326,[1]Senate!$I:$I,0))</f>
        <v>892</v>
      </c>
      <c r="W326" t="b">
        <f t="shared" ref="W326:W341" si="31">D326=R326</f>
        <v>1</v>
      </c>
      <c r="X326" t="b">
        <f t="shared" ref="X326:X341" si="32">E326=S326</f>
        <v>1</v>
      </c>
      <c r="Y326" t="b">
        <f t="shared" ref="Y326:Y341" si="33">F326=T326</f>
        <v>1</v>
      </c>
      <c r="Z326" t="b">
        <f t="shared" ref="Z326:Z341" si="34">G326=U326</f>
        <v>1</v>
      </c>
      <c r="AA326" t="b">
        <f t="shared" ref="AA326:AA341" si="35">H326=V326</f>
        <v>0</v>
      </c>
    </row>
    <row r="327" spans="1:27" x14ac:dyDescent="0.35">
      <c r="A327" t="s">
        <v>150</v>
      </c>
      <c r="B327" t="s">
        <v>151</v>
      </c>
      <c r="C327" t="s">
        <v>9</v>
      </c>
      <c r="D327" s="4">
        <v>8096</v>
      </c>
      <c r="E327" s="4">
        <v>12079</v>
      </c>
      <c r="F327" s="4">
        <v>12810</v>
      </c>
      <c r="G327" s="4">
        <v>14823</v>
      </c>
      <c r="H327" s="4">
        <v>12987</v>
      </c>
      <c r="Q327" t="str">
        <f t="shared" si="30"/>
        <v>STEWART-COUSINSANDREAPerDiem-Legislative Ovrngt</v>
      </c>
      <c r="R327">
        <f>INDEX([1]Senate!$D:$D,MATCH(Q327,[1]Senate!$I:$I,0))</f>
        <v>8096</v>
      </c>
      <c r="S327">
        <f>INDEX([1]Senate!$E:$E,MATCH($Q327,[1]Senate!$I:$I,0))</f>
        <v>12079</v>
      </c>
      <c r="T327">
        <f>INDEX([1]Senate!$F:$F,MATCH($Q327,[1]Senate!$I:$I,0))</f>
        <v>12810</v>
      </c>
      <c r="U327">
        <f>INDEX([1]Senate!$G:$G,MATCH($Q327,[1]Senate!$I:$I,0))</f>
        <v>14823</v>
      </c>
      <c r="V327">
        <f>INDEX([1]Senate!$H:$H,MATCH($Q327,[1]Senate!$I:$I,0))</f>
        <v>6582</v>
      </c>
      <c r="W327" t="b">
        <f t="shared" si="31"/>
        <v>1</v>
      </c>
      <c r="X327" t="b">
        <f t="shared" si="32"/>
        <v>1</v>
      </c>
      <c r="Y327" t="b">
        <f t="shared" si="33"/>
        <v>1</v>
      </c>
      <c r="Z327" t="b">
        <f t="shared" si="34"/>
        <v>1</v>
      </c>
      <c r="AA327" t="b">
        <f t="shared" si="35"/>
        <v>0</v>
      </c>
    </row>
    <row r="328" spans="1:27" x14ac:dyDescent="0.35">
      <c r="A328" t="s">
        <v>11</v>
      </c>
      <c r="B328" t="s">
        <v>28</v>
      </c>
      <c r="C328" t="s">
        <v>8</v>
      </c>
      <c r="D328" s="4">
        <v>2493.1999999999998</v>
      </c>
      <c r="E328" s="4">
        <v>2832.91</v>
      </c>
      <c r="F328" s="4">
        <v>2548.8000000000002</v>
      </c>
      <c r="G328" s="4">
        <v>4951.8</v>
      </c>
      <c r="H328" s="4">
        <v>4582.8</v>
      </c>
      <c r="Q328" t="str">
        <f t="shared" si="30"/>
        <v>THOMASKEVINMileage - Automobile</v>
      </c>
      <c r="R328">
        <f>INDEX([1]Senate!$D:$D,MATCH(Q328,[1]Senate!$I:$I,0))</f>
        <v>2493.1999999999998</v>
      </c>
      <c r="S328">
        <f>INDEX([1]Senate!$E:$E,MATCH($Q328,[1]Senate!$I:$I,0))</f>
        <v>2832.91</v>
      </c>
      <c r="T328">
        <f>INDEX([1]Senate!$F:$F,MATCH($Q328,[1]Senate!$I:$I,0))</f>
        <v>2548.8000000000002</v>
      </c>
      <c r="U328">
        <f>INDEX([1]Senate!$G:$G,MATCH($Q328,[1]Senate!$I:$I,0))</f>
        <v>4951.8</v>
      </c>
      <c r="V328">
        <f>INDEX([1]Senate!$H:$H,MATCH($Q328,[1]Senate!$I:$I,0))</f>
        <v>2412</v>
      </c>
      <c r="W328" t="b">
        <f t="shared" si="31"/>
        <v>1</v>
      </c>
      <c r="X328" t="b">
        <f t="shared" si="32"/>
        <v>1</v>
      </c>
      <c r="Y328" t="b">
        <f t="shared" si="33"/>
        <v>1</v>
      </c>
      <c r="Z328" t="b">
        <f t="shared" si="34"/>
        <v>1</v>
      </c>
      <c r="AA328" t="b">
        <f t="shared" si="35"/>
        <v>0</v>
      </c>
    </row>
    <row r="329" spans="1:27" x14ac:dyDescent="0.35">
      <c r="A329" t="s">
        <v>11</v>
      </c>
      <c r="B329" t="s">
        <v>28</v>
      </c>
      <c r="C329" t="s">
        <v>60</v>
      </c>
      <c r="D329" s="4">
        <v>793</v>
      </c>
      <c r="E329" s="4">
        <v>915</v>
      </c>
      <c r="F329" s="4">
        <v>828</v>
      </c>
      <c r="G329" s="4">
        <v>1449</v>
      </c>
      <c r="H329" s="4">
        <v>1380</v>
      </c>
      <c r="Q329" t="str">
        <f t="shared" si="30"/>
        <v>THOMASKEVINPerDiem- Legislative Day</v>
      </c>
      <c r="R329">
        <f>INDEX([1]Senate!$D:$D,MATCH(Q329,[1]Senate!$I:$I,0))</f>
        <v>793</v>
      </c>
      <c r="S329">
        <f>INDEX([1]Senate!$E:$E,MATCH($Q329,[1]Senate!$I:$I,0))</f>
        <v>915</v>
      </c>
      <c r="T329">
        <f>INDEX([1]Senate!$F:$F,MATCH($Q329,[1]Senate!$I:$I,0))</f>
        <v>828</v>
      </c>
      <c r="U329">
        <f>INDEX([1]Senate!$G:$G,MATCH($Q329,[1]Senate!$I:$I,0))</f>
        <v>1449</v>
      </c>
      <c r="V329">
        <f>INDEX([1]Senate!$H:$H,MATCH($Q329,[1]Senate!$I:$I,0))</f>
        <v>690</v>
      </c>
      <c r="W329" t="b">
        <f t="shared" si="31"/>
        <v>1</v>
      </c>
      <c r="X329" t="b">
        <f t="shared" si="32"/>
        <v>1</v>
      </c>
      <c r="Y329" t="b">
        <f t="shared" si="33"/>
        <v>1</v>
      </c>
      <c r="Z329" t="b">
        <f t="shared" si="34"/>
        <v>1</v>
      </c>
      <c r="AA329" t="b">
        <f t="shared" si="35"/>
        <v>0</v>
      </c>
    </row>
    <row r="330" spans="1:27" x14ac:dyDescent="0.35">
      <c r="A330" t="s">
        <v>11</v>
      </c>
      <c r="B330" t="s">
        <v>28</v>
      </c>
      <c r="C330" t="s">
        <v>9</v>
      </c>
      <c r="D330" s="4">
        <v>5104</v>
      </c>
      <c r="E330" s="4">
        <v>1581</v>
      </c>
      <c r="F330" s="4">
        <v>2379</v>
      </c>
      <c r="G330" s="4">
        <v>7686</v>
      </c>
      <c r="H330" s="4">
        <v>8052</v>
      </c>
      <c r="Q330" t="str">
        <f t="shared" si="30"/>
        <v>THOMASKEVINPerDiem-Legislative Ovrngt</v>
      </c>
      <c r="R330">
        <f>INDEX([1]Senate!$D:$D,MATCH(Q330,[1]Senate!$I:$I,0))</f>
        <v>5104</v>
      </c>
      <c r="S330">
        <f>INDEX([1]Senate!$E:$E,MATCH($Q330,[1]Senate!$I:$I,0))</f>
        <v>1581</v>
      </c>
      <c r="T330">
        <f>INDEX([1]Senate!$F:$F,MATCH($Q330,[1]Senate!$I:$I,0))</f>
        <v>2379</v>
      </c>
      <c r="U330">
        <f>INDEX([1]Senate!$G:$G,MATCH($Q330,[1]Senate!$I:$I,0))</f>
        <v>7686</v>
      </c>
      <c r="V330">
        <f>INDEX([1]Senate!$H:$H,MATCH($Q330,[1]Senate!$I:$I,0))</f>
        <v>3294</v>
      </c>
      <c r="W330" t="b">
        <f t="shared" si="31"/>
        <v>1</v>
      </c>
      <c r="X330" t="b">
        <f t="shared" si="32"/>
        <v>1</v>
      </c>
      <c r="Y330" t="b">
        <f t="shared" si="33"/>
        <v>1</v>
      </c>
      <c r="Z330" t="b">
        <f t="shared" si="34"/>
        <v>1</v>
      </c>
      <c r="AA330" t="b">
        <f t="shared" si="35"/>
        <v>0</v>
      </c>
    </row>
    <row r="331" spans="1:27" x14ac:dyDescent="0.35">
      <c r="A331" t="s">
        <v>11</v>
      </c>
      <c r="B331" t="s">
        <v>28</v>
      </c>
      <c r="C331" t="s">
        <v>10</v>
      </c>
      <c r="D331" s="4">
        <v>339.76</v>
      </c>
      <c r="E331" s="4">
        <v>327.47000000000003</v>
      </c>
      <c r="F331" s="4">
        <v>375.83</v>
      </c>
      <c r="G331" s="4">
        <v>653.66999999999996</v>
      </c>
      <c r="H331" s="4">
        <v>487.37</v>
      </c>
      <c r="Q331" t="str">
        <f t="shared" si="30"/>
        <v>THOMASKEVINTolls paid</v>
      </c>
      <c r="R331">
        <f>INDEX([1]Senate!$D:$D,MATCH(Q331,[1]Senate!$I:$I,0))</f>
        <v>339.76</v>
      </c>
      <c r="S331">
        <f>INDEX([1]Senate!$E:$E,MATCH($Q331,[1]Senate!$I:$I,0))</f>
        <v>327.47000000000003</v>
      </c>
      <c r="T331">
        <f>INDEX([1]Senate!$F:$F,MATCH($Q331,[1]Senate!$I:$I,0))</f>
        <v>375.83</v>
      </c>
      <c r="U331">
        <f>INDEX([1]Senate!$G:$G,MATCH($Q331,[1]Senate!$I:$I,0))</f>
        <v>653.66999999999996</v>
      </c>
      <c r="V331">
        <f>INDEX([1]Senate!$H:$H,MATCH($Q331,[1]Senate!$I:$I,0))</f>
        <v>278.08</v>
      </c>
      <c r="W331" t="b">
        <f t="shared" si="31"/>
        <v>1</v>
      </c>
      <c r="X331" t="b">
        <f t="shared" si="32"/>
        <v>1</v>
      </c>
      <c r="Y331" t="b">
        <f t="shared" si="33"/>
        <v>1</v>
      </c>
      <c r="Z331" t="b">
        <f t="shared" si="34"/>
        <v>1</v>
      </c>
      <c r="AA331" t="b">
        <f t="shared" si="35"/>
        <v>0</v>
      </c>
    </row>
    <row r="332" spans="1:27" x14ac:dyDescent="0.35">
      <c r="A332" t="s">
        <v>57</v>
      </c>
      <c r="B332" t="s">
        <v>43</v>
      </c>
      <c r="C332" t="s">
        <v>8</v>
      </c>
      <c r="G332" s="4">
        <v>4506.3999999999996</v>
      </c>
      <c r="H332" s="4">
        <v>691.44</v>
      </c>
      <c r="Q332" t="str">
        <f t="shared" si="30"/>
        <v>WALCZYKMARKMileage - Automobile</v>
      </c>
      <c r="R332">
        <f>INDEX([1]Senate!$D:$D,MATCH(Q332,[1]Senate!$I:$I,0))</f>
        <v>0</v>
      </c>
      <c r="S332">
        <f>INDEX([1]Senate!$E:$E,MATCH($Q332,[1]Senate!$I:$I,0))</f>
        <v>0</v>
      </c>
      <c r="T332">
        <f>INDEX([1]Senate!$F:$F,MATCH($Q332,[1]Senate!$I:$I,0))</f>
        <v>0</v>
      </c>
      <c r="U332">
        <f>INDEX([1]Senate!$G:$G,MATCH($Q332,[1]Senate!$I:$I,0))</f>
        <v>4506.3999999999996</v>
      </c>
      <c r="V332">
        <f>INDEX([1]Senate!$H:$H,MATCH($Q332,[1]Senate!$I:$I,0))</f>
        <v>691.44</v>
      </c>
      <c r="W332" t="b">
        <f t="shared" si="31"/>
        <v>1</v>
      </c>
      <c r="X332" t="b">
        <f t="shared" si="32"/>
        <v>1</v>
      </c>
      <c r="Y332" t="b">
        <f t="shared" si="33"/>
        <v>1</v>
      </c>
      <c r="Z332" t="b">
        <f t="shared" si="34"/>
        <v>1</v>
      </c>
      <c r="AA332" t="b">
        <f t="shared" si="35"/>
        <v>1</v>
      </c>
    </row>
    <row r="333" spans="1:27" x14ac:dyDescent="0.35">
      <c r="A333" t="s">
        <v>57</v>
      </c>
      <c r="B333" t="s">
        <v>43</v>
      </c>
      <c r="C333" t="s">
        <v>60</v>
      </c>
      <c r="G333" s="4">
        <v>1449</v>
      </c>
      <c r="H333" s="4">
        <v>207</v>
      </c>
      <c r="Q333" t="str">
        <f t="shared" si="30"/>
        <v>WALCZYKMARKPerDiem- Legislative Day</v>
      </c>
      <c r="R333">
        <f>INDEX([1]Senate!$D:$D,MATCH(Q333,[1]Senate!$I:$I,0))</f>
        <v>0</v>
      </c>
      <c r="S333">
        <f>INDEX([1]Senate!$E:$E,MATCH($Q333,[1]Senate!$I:$I,0))</f>
        <v>0</v>
      </c>
      <c r="T333">
        <f>INDEX([1]Senate!$F:$F,MATCH($Q333,[1]Senate!$I:$I,0))</f>
        <v>0</v>
      </c>
      <c r="U333">
        <f>INDEX([1]Senate!$G:$G,MATCH($Q333,[1]Senate!$I:$I,0))</f>
        <v>1449</v>
      </c>
      <c r="V333">
        <f>INDEX([1]Senate!$H:$H,MATCH($Q333,[1]Senate!$I:$I,0))</f>
        <v>207</v>
      </c>
      <c r="W333" t="b">
        <f t="shared" si="31"/>
        <v>1</v>
      </c>
      <c r="X333" t="b">
        <f t="shared" si="32"/>
        <v>1</v>
      </c>
      <c r="Y333" t="b">
        <f t="shared" si="33"/>
        <v>1</v>
      </c>
      <c r="Z333" t="b">
        <f t="shared" si="34"/>
        <v>1</v>
      </c>
      <c r="AA333" t="b">
        <f t="shared" si="35"/>
        <v>1</v>
      </c>
    </row>
    <row r="334" spans="1:27" x14ac:dyDescent="0.35">
      <c r="A334" t="s">
        <v>57</v>
      </c>
      <c r="B334" t="s">
        <v>43</v>
      </c>
      <c r="C334" t="s">
        <v>9</v>
      </c>
      <c r="G334" s="4">
        <v>8601</v>
      </c>
      <c r="H334" s="4">
        <v>549</v>
      </c>
      <c r="Q334" t="str">
        <f t="shared" si="30"/>
        <v>WALCZYKMARKPerDiem-Legislative Ovrngt</v>
      </c>
      <c r="R334">
        <f>INDEX([1]Senate!$D:$D,MATCH(Q334,[1]Senate!$I:$I,0))</f>
        <v>0</v>
      </c>
      <c r="S334">
        <f>INDEX([1]Senate!$E:$E,MATCH($Q334,[1]Senate!$I:$I,0))</f>
        <v>0</v>
      </c>
      <c r="T334">
        <f>INDEX([1]Senate!$F:$F,MATCH($Q334,[1]Senate!$I:$I,0))</f>
        <v>0</v>
      </c>
      <c r="U334">
        <f>INDEX([1]Senate!$G:$G,MATCH($Q334,[1]Senate!$I:$I,0))</f>
        <v>8601</v>
      </c>
      <c r="V334">
        <f>INDEX([1]Senate!$H:$H,MATCH($Q334,[1]Senate!$I:$I,0))</f>
        <v>549</v>
      </c>
      <c r="W334" t="b">
        <f t="shared" si="31"/>
        <v>1</v>
      </c>
      <c r="X334" t="b">
        <f t="shared" si="32"/>
        <v>1</v>
      </c>
      <c r="Y334" t="b">
        <f t="shared" si="33"/>
        <v>1</v>
      </c>
      <c r="Z334" t="b">
        <f t="shared" si="34"/>
        <v>1</v>
      </c>
      <c r="AA334" t="b">
        <f t="shared" si="35"/>
        <v>1</v>
      </c>
    </row>
    <row r="335" spans="1:27" x14ac:dyDescent="0.35">
      <c r="A335" t="s">
        <v>152</v>
      </c>
      <c r="B335" t="s">
        <v>153</v>
      </c>
      <c r="C335" t="s">
        <v>8</v>
      </c>
      <c r="G335" s="4">
        <v>3479.23</v>
      </c>
      <c r="H335" s="4">
        <v>3963.51</v>
      </c>
      <c r="Q335" t="str">
        <f t="shared" si="30"/>
        <v>WEBBLEAMileage - Automobile</v>
      </c>
      <c r="R335">
        <f>INDEX([1]Senate!$D:$D,MATCH(Q335,[1]Senate!$I:$I,0))</f>
        <v>0</v>
      </c>
      <c r="S335">
        <f>INDEX([1]Senate!$E:$E,MATCH($Q335,[1]Senate!$I:$I,0))</f>
        <v>0</v>
      </c>
      <c r="T335">
        <f>INDEX([1]Senate!$F:$F,MATCH($Q335,[1]Senate!$I:$I,0))</f>
        <v>0</v>
      </c>
      <c r="U335">
        <f>INDEX([1]Senate!$G:$G,MATCH($Q335,[1]Senate!$I:$I,0))</f>
        <v>3479.23</v>
      </c>
      <c r="V335">
        <f>INDEX([1]Senate!$H:$H,MATCH($Q335,[1]Senate!$I:$I,0))</f>
        <v>2074.11</v>
      </c>
      <c r="W335" t="b">
        <f t="shared" si="31"/>
        <v>1</v>
      </c>
      <c r="X335" t="b">
        <f t="shared" si="32"/>
        <v>1</v>
      </c>
      <c r="Y335" t="b">
        <f t="shared" si="33"/>
        <v>1</v>
      </c>
      <c r="Z335" t="b">
        <f t="shared" si="34"/>
        <v>1</v>
      </c>
      <c r="AA335" t="b">
        <f t="shared" si="35"/>
        <v>0</v>
      </c>
    </row>
    <row r="336" spans="1:27" x14ac:dyDescent="0.35">
      <c r="A336" t="s">
        <v>152</v>
      </c>
      <c r="B336" t="s">
        <v>153</v>
      </c>
      <c r="C336" t="s">
        <v>60</v>
      </c>
      <c r="G336" s="4">
        <v>1380</v>
      </c>
      <c r="H336" s="4">
        <v>1449</v>
      </c>
      <c r="Q336" t="str">
        <f t="shared" si="30"/>
        <v>WEBBLEAPerDiem- Legislative Day</v>
      </c>
      <c r="R336">
        <f>INDEX([1]Senate!$D:$D,MATCH(Q336,[1]Senate!$I:$I,0))</f>
        <v>0</v>
      </c>
      <c r="S336">
        <f>INDEX([1]Senate!$E:$E,MATCH($Q336,[1]Senate!$I:$I,0))</f>
        <v>0</v>
      </c>
      <c r="T336">
        <f>INDEX([1]Senate!$F:$F,MATCH($Q336,[1]Senate!$I:$I,0))</f>
        <v>0</v>
      </c>
      <c r="U336">
        <f>INDEX([1]Senate!$G:$G,MATCH($Q336,[1]Senate!$I:$I,0))</f>
        <v>1380</v>
      </c>
      <c r="V336">
        <f>INDEX([1]Senate!$H:$H,MATCH($Q336,[1]Senate!$I:$I,0))</f>
        <v>759</v>
      </c>
      <c r="W336" t="b">
        <f t="shared" si="31"/>
        <v>1</v>
      </c>
      <c r="X336" t="b">
        <f t="shared" si="32"/>
        <v>1</v>
      </c>
      <c r="Y336" t="b">
        <f t="shared" si="33"/>
        <v>1</v>
      </c>
      <c r="Z336" t="b">
        <f t="shared" si="34"/>
        <v>1</v>
      </c>
      <c r="AA336" t="b">
        <f t="shared" si="35"/>
        <v>0</v>
      </c>
    </row>
    <row r="337" spans="1:27" x14ac:dyDescent="0.35">
      <c r="A337" t="s">
        <v>152</v>
      </c>
      <c r="B337" t="s">
        <v>153</v>
      </c>
      <c r="C337" t="s">
        <v>9</v>
      </c>
      <c r="G337" s="4">
        <v>12078</v>
      </c>
      <c r="H337" s="4">
        <v>12993</v>
      </c>
      <c r="Q337" t="str">
        <f t="shared" si="30"/>
        <v>WEBBLEAPerDiem-Legislative Ovrngt</v>
      </c>
      <c r="R337">
        <f>INDEX([1]Senate!$D:$D,MATCH(Q337,[1]Senate!$I:$I,0))</f>
        <v>0</v>
      </c>
      <c r="S337">
        <f>INDEX([1]Senate!$E:$E,MATCH($Q337,[1]Senate!$I:$I,0))</f>
        <v>0</v>
      </c>
      <c r="T337">
        <f>INDEX([1]Senate!$F:$F,MATCH($Q337,[1]Senate!$I:$I,0))</f>
        <v>0</v>
      </c>
      <c r="U337">
        <f>INDEX([1]Senate!$G:$G,MATCH($Q337,[1]Senate!$I:$I,0))</f>
        <v>12078</v>
      </c>
      <c r="V337">
        <f>INDEX([1]Senate!$H:$H,MATCH($Q337,[1]Senate!$I:$I,0))</f>
        <v>5307</v>
      </c>
      <c r="W337" t="b">
        <f t="shared" si="31"/>
        <v>1</v>
      </c>
      <c r="X337" t="b">
        <f t="shared" si="32"/>
        <v>1</v>
      </c>
      <c r="Y337" t="b">
        <f t="shared" si="33"/>
        <v>1</v>
      </c>
      <c r="Z337" t="b">
        <f t="shared" si="34"/>
        <v>1</v>
      </c>
      <c r="AA337" t="b">
        <f t="shared" si="35"/>
        <v>0</v>
      </c>
    </row>
    <row r="338" spans="1:27" x14ac:dyDescent="0.35">
      <c r="A338" t="s">
        <v>154</v>
      </c>
      <c r="B338" t="s">
        <v>19</v>
      </c>
      <c r="C338" t="s">
        <v>8</v>
      </c>
      <c r="G338" s="4">
        <v>3301.2</v>
      </c>
      <c r="H338" s="4">
        <v>2730</v>
      </c>
      <c r="Q338" t="str">
        <f t="shared" si="30"/>
        <v>WEBERWILLIAMMileage - Automobile</v>
      </c>
      <c r="R338">
        <f>INDEX([1]Senate!$D:$D,MATCH(Q338,[1]Senate!$I:$I,0))</f>
        <v>0</v>
      </c>
      <c r="S338">
        <f>INDEX([1]Senate!$E:$E,MATCH($Q338,[1]Senate!$I:$I,0))</f>
        <v>0</v>
      </c>
      <c r="T338">
        <f>INDEX([1]Senate!$F:$F,MATCH($Q338,[1]Senate!$I:$I,0))</f>
        <v>0</v>
      </c>
      <c r="U338">
        <f>INDEX([1]Senate!$G:$G,MATCH($Q338,[1]Senate!$I:$I,0))</f>
        <v>3301.2</v>
      </c>
      <c r="V338">
        <f>INDEX([1]Senate!$H:$H,MATCH($Q338,[1]Senate!$I:$I,0))</f>
        <v>1604.4</v>
      </c>
      <c r="W338" t="b">
        <f t="shared" si="31"/>
        <v>1</v>
      </c>
      <c r="X338" t="b">
        <f t="shared" si="32"/>
        <v>1</v>
      </c>
      <c r="Y338" t="b">
        <f t="shared" si="33"/>
        <v>1</v>
      </c>
      <c r="Z338" t="b">
        <f t="shared" si="34"/>
        <v>1</v>
      </c>
      <c r="AA338" t="b">
        <f t="shared" si="35"/>
        <v>0</v>
      </c>
    </row>
    <row r="339" spans="1:27" x14ac:dyDescent="0.35">
      <c r="A339" t="s">
        <v>154</v>
      </c>
      <c r="B339" t="s">
        <v>19</v>
      </c>
      <c r="C339" t="s">
        <v>60</v>
      </c>
      <c r="G339" s="4">
        <v>1449</v>
      </c>
      <c r="H339" s="4">
        <v>1173</v>
      </c>
      <c r="Q339" t="str">
        <f t="shared" si="30"/>
        <v>WEBERWILLIAMPerDiem- Legislative Day</v>
      </c>
      <c r="R339">
        <f>INDEX([1]Senate!$D:$D,MATCH(Q339,[1]Senate!$I:$I,0))</f>
        <v>0</v>
      </c>
      <c r="S339">
        <f>INDEX([1]Senate!$E:$E,MATCH($Q339,[1]Senate!$I:$I,0))</f>
        <v>0</v>
      </c>
      <c r="T339">
        <f>INDEX([1]Senate!$F:$F,MATCH($Q339,[1]Senate!$I:$I,0))</f>
        <v>0</v>
      </c>
      <c r="U339">
        <f>INDEX([1]Senate!$G:$G,MATCH($Q339,[1]Senate!$I:$I,0))</f>
        <v>1449</v>
      </c>
      <c r="V339">
        <f>INDEX([1]Senate!$H:$H,MATCH($Q339,[1]Senate!$I:$I,0))</f>
        <v>621</v>
      </c>
      <c r="W339" t="b">
        <f t="shared" si="31"/>
        <v>1</v>
      </c>
      <c r="X339" t="b">
        <f t="shared" si="32"/>
        <v>1</v>
      </c>
      <c r="Y339" t="b">
        <f t="shared" si="33"/>
        <v>1</v>
      </c>
      <c r="Z339" t="b">
        <f t="shared" si="34"/>
        <v>1</v>
      </c>
      <c r="AA339" t="b">
        <f t="shared" si="35"/>
        <v>0</v>
      </c>
    </row>
    <row r="340" spans="1:27" x14ac:dyDescent="0.35">
      <c r="A340" t="s">
        <v>154</v>
      </c>
      <c r="B340" t="s">
        <v>19</v>
      </c>
      <c r="C340" t="s">
        <v>9</v>
      </c>
      <c r="G340" s="4">
        <v>8052</v>
      </c>
      <c r="H340" s="4">
        <v>6588</v>
      </c>
      <c r="Q340" t="str">
        <f t="shared" si="30"/>
        <v>WEBERWILLIAMPerDiem-Legislative Ovrngt</v>
      </c>
      <c r="R340">
        <f>INDEX([1]Senate!$D:$D,MATCH(Q340,[1]Senate!$I:$I,0))</f>
        <v>0</v>
      </c>
      <c r="S340">
        <f>INDEX([1]Senate!$E:$E,MATCH($Q340,[1]Senate!$I:$I,0))</f>
        <v>0</v>
      </c>
      <c r="T340">
        <f>INDEX([1]Senate!$F:$F,MATCH($Q340,[1]Senate!$I:$I,0))</f>
        <v>0</v>
      </c>
      <c r="U340">
        <f>INDEX([1]Senate!$G:$G,MATCH($Q340,[1]Senate!$I:$I,0))</f>
        <v>8052</v>
      </c>
      <c r="V340">
        <f>INDEX([1]Senate!$H:$H,MATCH($Q340,[1]Senate!$I:$I,0))</f>
        <v>3111</v>
      </c>
      <c r="W340" t="b">
        <f t="shared" si="31"/>
        <v>1</v>
      </c>
      <c r="X340" t="b">
        <f t="shared" si="32"/>
        <v>1</v>
      </c>
      <c r="Y340" t="b">
        <f t="shared" si="33"/>
        <v>1</v>
      </c>
      <c r="Z340" t="b">
        <f t="shared" si="34"/>
        <v>1</v>
      </c>
      <c r="AA340" t="b">
        <f t="shared" si="35"/>
        <v>0</v>
      </c>
    </row>
    <row r="341" spans="1:27" x14ac:dyDescent="0.35">
      <c r="A341" t="s">
        <v>154</v>
      </c>
      <c r="B341" t="s">
        <v>19</v>
      </c>
      <c r="C341" t="s">
        <v>10</v>
      </c>
      <c r="G341" s="4">
        <v>171.22</v>
      </c>
      <c r="H341" s="4">
        <v>166.17</v>
      </c>
      <c r="Q341" t="str">
        <f t="shared" si="30"/>
        <v>WEBERWILLIAMTolls paid</v>
      </c>
      <c r="R341">
        <f>INDEX([1]Senate!$D:$D,MATCH(Q341,[1]Senate!$I:$I,0))</f>
        <v>0</v>
      </c>
      <c r="S341">
        <f>INDEX([1]Senate!$E:$E,MATCH($Q341,[1]Senate!$I:$I,0))</f>
        <v>0</v>
      </c>
      <c r="T341">
        <f>INDEX([1]Senate!$F:$F,MATCH($Q341,[1]Senate!$I:$I,0))</f>
        <v>0</v>
      </c>
      <c r="U341">
        <f>INDEX([1]Senate!$G:$G,MATCH($Q341,[1]Senate!$I:$I,0))</f>
        <v>171.22</v>
      </c>
      <c r="V341">
        <f>INDEX([1]Senate!$H:$H,MATCH($Q341,[1]Senate!$I:$I,0))</f>
        <v>104.1</v>
      </c>
      <c r="W341" t="b">
        <f t="shared" si="31"/>
        <v>1</v>
      </c>
      <c r="X341" t="b">
        <f t="shared" si="32"/>
        <v>1</v>
      </c>
      <c r="Y341" t="b">
        <f t="shared" si="33"/>
        <v>1</v>
      </c>
      <c r="Z341" t="b">
        <f t="shared" si="34"/>
        <v>1</v>
      </c>
      <c r="AA341" t="b">
        <f t="shared" si="35"/>
        <v>0</v>
      </c>
    </row>
    <row r="344" spans="1:27" x14ac:dyDescent="0.35">
      <c r="A344" s="6" t="s">
        <v>158</v>
      </c>
      <c r="B344" s="6"/>
      <c r="C344" s="6"/>
      <c r="D344" s="6"/>
      <c r="E344" s="6"/>
      <c r="F344" s="6"/>
    </row>
    <row r="345" spans="1:27" x14ac:dyDescent="0.35">
      <c r="A345" s="6"/>
      <c r="B345" s="6"/>
      <c r="C345" s="6"/>
      <c r="D345" s="6"/>
      <c r="E345" s="6"/>
      <c r="F345" s="6"/>
    </row>
    <row r="346" spans="1:27" x14ac:dyDescent="0.35">
      <c r="A346" s="6"/>
      <c r="B346" s="6"/>
      <c r="C346" s="6"/>
      <c r="D346" s="6"/>
      <c r="E346" s="6"/>
      <c r="F346" s="6"/>
    </row>
    <row r="347" spans="1:27" x14ac:dyDescent="0.35">
      <c r="A347" s="6"/>
      <c r="B347" s="6"/>
      <c r="C347" s="6"/>
      <c r="D347" s="6"/>
      <c r="E347" s="6"/>
      <c r="F347" s="6"/>
    </row>
    <row r="348" spans="1:27" x14ac:dyDescent="0.35">
      <c r="A348" s="6"/>
      <c r="B348" s="6"/>
      <c r="C348" s="6"/>
      <c r="D348" s="6"/>
      <c r="E348" s="6"/>
      <c r="F348" s="6"/>
    </row>
    <row r="349" spans="1:27" x14ac:dyDescent="0.35">
      <c r="A349" s="6"/>
      <c r="B349" s="6"/>
      <c r="C349" s="6"/>
      <c r="D349" s="6"/>
      <c r="E349" s="6"/>
      <c r="F349" s="6"/>
    </row>
    <row r="350" spans="1:27" x14ac:dyDescent="0.35">
      <c r="A350" s="6"/>
      <c r="B350" s="6"/>
      <c r="C350" s="6"/>
      <c r="D350" s="6"/>
      <c r="E350" s="6"/>
      <c r="F350" s="6"/>
    </row>
    <row r="351" spans="1:27" x14ac:dyDescent="0.35">
      <c r="A351" s="6"/>
      <c r="B351" s="6"/>
      <c r="C351" s="6"/>
      <c r="D351" s="6"/>
      <c r="E351" s="6"/>
      <c r="F351" s="6"/>
    </row>
    <row r="352" spans="1:27" x14ac:dyDescent="0.35">
      <c r="A352" s="6"/>
      <c r="B352" s="6"/>
      <c r="C352" s="6"/>
      <c r="D352" s="6"/>
      <c r="E352" s="6"/>
      <c r="F352" s="6"/>
    </row>
    <row r="354" spans="1:6" x14ac:dyDescent="0.35">
      <c r="A354" s="7" t="s">
        <v>159</v>
      </c>
      <c r="B354" s="7"/>
      <c r="C354" s="7"/>
      <c r="D354" s="7"/>
      <c r="E354" s="7"/>
      <c r="F354" s="7"/>
    </row>
    <row r="355" spans="1:6" x14ac:dyDescent="0.35">
      <c r="A355" s="7"/>
      <c r="B355" s="7"/>
      <c r="C355" s="7"/>
      <c r="D355" s="7"/>
      <c r="E355" s="7"/>
      <c r="F355" s="7"/>
    </row>
    <row r="356" spans="1:6" x14ac:dyDescent="0.35">
      <c r="A356" s="7"/>
      <c r="B356" s="7"/>
      <c r="C356" s="7"/>
      <c r="D356" s="7"/>
      <c r="E356" s="7"/>
      <c r="F356" s="7"/>
    </row>
    <row r="357" spans="1:6" x14ac:dyDescent="0.35">
      <c r="A357" s="7"/>
      <c r="B357" s="7"/>
      <c r="C357" s="7"/>
      <c r="D357" s="7"/>
      <c r="E357" s="7"/>
      <c r="F357" s="7"/>
    </row>
    <row r="358" spans="1:6" x14ac:dyDescent="0.35">
      <c r="A358" s="7"/>
      <c r="B358" s="7"/>
      <c r="C358" s="7"/>
      <c r="D358" s="7"/>
      <c r="E358" s="7"/>
      <c r="F358" s="7"/>
    </row>
    <row r="359" spans="1:6" x14ac:dyDescent="0.35">
      <c r="A359" s="7"/>
      <c r="B359" s="7"/>
      <c r="C359" s="7"/>
      <c r="D359" s="7"/>
      <c r="E359" s="7"/>
      <c r="F359" s="7"/>
    </row>
    <row r="360" spans="1:6" x14ac:dyDescent="0.35">
      <c r="A360" s="7"/>
      <c r="B360" s="7"/>
      <c r="C360" s="7"/>
      <c r="D360" s="7"/>
      <c r="E360" s="7"/>
      <c r="F360" s="7"/>
    </row>
    <row r="361" spans="1:6" x14ac:dyDescent="0.35">
      <c r="A361" s="7"/>
      <c r="B361" s="7"/>
      <c r="C361" s="7"/>
      <c r="D361" s="7"/>
      <c r="E361" s="7"/>
      <c r="F361" s="7"/>
    </row>
    <row r="362" spans="1:6" x14ac:dyDescent="0.35">
      <c r="A362" s="7"/>
      <c r="B362" s="7"/>
      <c r="C362" s="7"/>
      <c r="D362" s="7"/>
      <c r="E362" s="7"/>
      <c r="F362" s="7"/>
    </row>
  </sheetData>
  <mergeCells count="2">
    <mergeCell ref="A344:F352"/>
    <mergeCell ref="A354:F362"/>
  </mergeCells>
  <hyperlinks>
    <hyperlink ref="A344:C352" r:id="rId1" display="The data in this spreadsheet contain all travel and non-travel expenses incurred by Senate members and processed through the travel and expense component of the Statewide Financial System (SFS).  Non-travel expenses (e.g. office supplies and furnishings) " xr:uid="{3684F11A-BCB0-4DDC-A5B6-9A1BC9AA6A63}"/>
    <hyperlink ref="A344:F352" r:id="rId2" display="The data in this spreadsheet contain all travel and non-travel expenses incurred by Senate members and processed through the travel and expense component of the Statewide Financial System (SFS).  Non-travel expenses (e.g. office supplies and furnishings) are generally processed under the bulkload (non-tax) expense type for expenses paid for by a member and reimbursed by the State.  When responding to request about travel and non-travel expense payments made on or after April 1, 2012, the Office of the State Comptroller reports the information that State agencies electronically submit to the SFS.  Paper vouchers formerly captured this information and were discontinued on April 1, 2012.  State agencies keep any additional documentation supporting the payment consistent with the State's record retention schedule.  For more information about expense types, see the Guide to Financial Operations." xr:uid="{75B4ED1E-95A8-48DA-8ADB-69AF1658402F}"/>
    <hyperlink ref="A354:C362" r:id="rId3" display="Each member of the legislature is eligible to receive payment of actual and necessary expenses for travel to and from Albany not more than once each week while the legislature is in session (NYS Constitution Article III, Sec.1(6)) and a full or partial per diem equivalent to the most recent federal per diem rates published by the general services administration (http://www.gsa.gov/portal/content/104877) in accordance with subdivision 2 section 5 of the Legislative Law for the time in which the member was in travel status in the performance of his or her duties. A per diem is an allowance for lodging, meals and incidentals expenses.  When the legislature is not in session, members are eligible for reimbursement for travel and full or partial per diem allowances when traveling on legislative business pursuant to policies set forth by the speaker of the Assembly and the temporary president of the Senate for their respective bodies. (Legislative Law Sec. 5.2(a))" xr:uid="{DAE1FB17-1147-4C8D-8503-D091F262C1E3}"/>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Senate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Lorenzana</dc:creator>
  <cp:lastModifiedBy>Kristin LaPlante</cp:lastModifiedBy>
  <dcterms:created xsi:type="dcterms:W3CDTF">2024-07-25T11:06:56Z</dcterms:created>
  <dcterms:modified xsi:type="dcterms:W3CDTF">2024-08-02T19:32:08Z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76bc99-b2d9-4c72-8373-71b8b88f3815_Enabled">
    <vt:lpwstr>true</vt:lpwstr>
  </property>
  <property fmtid="{D5CDD505-2E9C-101B-9397-08002B2CF9AE}" pid="3" name="MSIP_Label_c376bc99-b2d9-4c72-8373-71b8b88f3815_SetDate">
    <vt:lpwstr>2024-07-25T15:39:52Z</vt:lpwstr>
  </property>
  <property fmtid="{D5CDD505-2E9C-101B-9397-08002B2CF9AE}" pid="4" name="MSIP_Label_c376bc99-b2d9-4c72-8373-71b8b88f3815_Method">
    <vt:lpwstr>Standard</vt:lpwstr>
  </property>
  <property fmtid="{D5CDD505-2E9C-101B-9397-08002B2CF9AE}" pid="5" name="MSIP_Label_c376bc99-b2d9-4c72-8373-71b8b88f3815_Name">
    <vt:lpwstr>Internal Use Only</vt:lpwstr>
  </property>
  <property fmtid="{D5CDD505-2E9C-101B-9397-08002B2CF9AE}" pid="6" name="MSIP_Label_c376bc99-b2d9-4c72-8373-71b8b88f3815_SiteId">
    <vt:lpwstr>23b2cc00-e776-44cb-a980-c7c90c455026</vt:lpwstr>
  </property>
  <property fmtid="{D5CDD505-2E9C-101B-9397-08002B2CF9AE}" pid="7" name="MSIP_Label_c376bc99-b2d9-4c72-8373-71b8b88f3815_ActionId">
    <vt:lpwstr>2fe3eab1-e845-4807-981d-cf19bd3191ee</vt:lpwstr>
  </property>
  <property fmtid="{D5CDD505-2E9C-101B-9397-08002B2CF9AE}" pid="8" name="MSIP_Label_c376bc99-b2d9-4c72-8373-71b8b88f3815_ContentBits">
    <vt:lpwstr>0</vt:lpwstr>
  </property>
</Properties>
</file>