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brahams\Desktop\"/>
    </mc:Choice>
  </mc:AlternateContent>
  <xr:revisionPtr revIDLastSave="0" documentId="8_{438DDA73-A870-4879-89D9-05D4BC1F6435}" xr6:coauthVersionLast="47" xr6:coauthVersionMax="47" xr10:uidLastSave="{00000000-0000-0000-0000-000000000000}"/>
  <bookViews>
    <workbookView xWindow="-110" yWindow="-110" windowWidth="19420" windowHeight="10420" xr2:uid="{713860B2-640C-4616-A3C5-7E3D62BCAAB7}"/>
  </bookViews>
  <sheets>
    <sheet name="Submission Schedule" sheetId="1" r:id="rId1"/>
  </sheets>
  <externalReferences>
    <externalReference r:id="rId2"/>
  </externalReferences>
  <definedNames>
    <definedName name="_xlnm._FilterDatabase" localSheetId="0" hidden="1">'Submission Schedule'!$B$1:$K$157</definedName>
    <definedName name="_xlnm.Print_Titles" localSheetId="0">'Submission Schedule'!$1:$1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F157" i="1"/>
  <c r="F156" i="1"/>
  <c r="F155" i="1"/>
  <c r="J157" i="1"/>
  <c r="I157" i="1"/>
  <c r="C157" i="1"/>
  <c r="J156" i="1"/>
  <c r="I156" i="1"/>
  <c r="J155" i="1"/>
  <c r="I155" i="1"/>
  <c r="K154" i="1"/>
  <c r="I154" i="1"/>
  <c r="G154" i="1"/>
  <c r="F154" i="1"/>
  <c r="D154" i="1"/>
  <c r="C154" i="1"/>
  <c r="K153" i="1"/>
  <c r="I153" i="1"/>
  <c r="G153" i="1"/>
  <c r="F153" i="1"/>
  <c r="D153" i="1"/>
  <c r="C153" i="1"/>
  <c r="K152" i="1"/>
  <c r="I152" i="1"/>
  <c r="G152" i="1"/>
  <c r="F152" i="1"/>
  <c r="D152" i="1"/>
  <c r="C152" i="1"/>
  <c r="K151" i="1"/>
  <c r="J151" i="1"/>
  <c r="I151" i="1"/>
  <c r="G151" i="1"/>
  <c r="F151" i="1"/>
  <c r="E151" i="1"/>
  <c r="D151" i="1"/>
  <c r="C151" i="1"/>
  <c r="K150" i="1"/>
  <c r="J150" i="1"/>
  <c r="I150" i="1"/>
  <c r="G150" i="1"/>
  <c r="F150" i="1"/>
  <c r="E150" i="1"/>
  <c r="D150" i="1"/>
  <c r="C150" i="1"/>
  <c r="K149" i="1"/>
  <c r="J149" i="1"/>
  <c r="I149" i="1"/>
  <c r="G149" i="1"/>
  <c r="F149" i="1"/>
  <c r="E149" i="1"/>
  <c r="D149" i="1"/>
  <c r="C149" i="1"/>
  <c r="K148" i="1"/>
  <c r="J148" i="1"/>
  <c r="I148" i="1"/>
  <c r="G148" i="1"/>
  <c r="F148" i="1"/>
  <c r="E148" i="1"/>
  <c r="D148" i="1"/>
  <c r="C148" i="1"/>
  <c r="K147" i="1"/>
  <c r="J147" i="1"/>
  <c r="I147" i="1"/>
  <c r="G147" i="1"/>
  <c r="F147" i="1"/>
  <c r="E147" i="1"/>
  <c r="D147" i="1"/>
  <c r="C147" i="1"/>
  <c r="K146" i="1"/>
  <c r="J146" i="1"/>
  <c r="I146" i="1"/>
  <c r="G146" i="1"/>
  <c r="F146" i="1"/>
  <c r="E146" i="1"/>
  <c r="D146" i="1"/>
  <c r="C146" i="1"/>
  <c r="K145" i="1"/>
  <c r="J145" i="1"/>
  <c r="I145" i="1"/>
  <c r="G145" i="1"/>
  <c r="F145" i="1"/>
  <c r="E145" i="1"/>
  <c r="D145" i="1"/>
  <c r="C145" i="1"/>
  <c r="K144" i="1"/>
  <c r="J144" i="1"/>
  <c r="I144" i="1"/>
  <c r="G144" i="1"/>
  <c r="F144" i="1"/>
  <c r="E144" i="1"/>
  <c r="D144" i="1"/>
  <c r="C144" i="1"/>
  <c r="K143" i="1"/>
  <c r="J143" i="1"/>
  <c r="I143" i="1"/>
  <c r="G143" i="1"/>
  <c r="F143" i="1"/>
  <c r="E143" i="1"/>
  <c r="D143" i="1"/>
  <c r="C143" i="1"/>
  <c r="K142" i="1"/>
  <c r="J142" i="1"/>
  <c r="I142" i="1"/>
  <c r="G142" i="1"/>
  <c r="F142" i="1"/>
  <c r="E142" i="1"/>
  <c r="D142" i="1"/>
  <c r="C142" i="1"/>
  <c r="K141" i="1"/>
  <c r="J141" i="1"/>
  <c r="I141" i="1"/>
  <c r="G141" i="1"/>
  <c r="F141" i="1"/>
  <c r="E141" i="1"/>
  <c r="D141" i="1"/>
  <c r="C141" i="1"/>
  <c r="K140" i="1"/>
  <c r="J140" i="1"/>
  <c r="I140" i="1"/>
  <c r="G140" i="1"/>
  <c r="F140" i="1"/>
  <c r="E140" i="1"/>
  <c r="D140" i="1"/>
  <c r="C140" i="1"/>
  <c r="K139" i="1"/>
  <c r="J139" i="1"/>
  <c r="I139" i="1"/>
  <c r="G139" i="1"/>
  <c r="F139" i="1"/>
  <c r="E139" i="1"/>
  <c r="D139" i="1"/>
  <c r="C139" i="1"/>
  <c r="K138" i="1"/>
  <c r="J138" i="1"/>
  <c r="I138" i="1"/>
  <c r="G138" i="1"/>
  <c r="F138" i="1"/>
  <c r="E138" i="1"/>
  <c r="D138" i="1"/>
  <c r="C138" i="1"/>
  <c r="K137" i="1"/>
  <c r="J137" i="1"/>
  <c r="I137" i="1"/>
  <c r="G137" i="1"/>
  <c r="F137" i="1"/>
  <c r="E137" i="1"/>
  <c r="D137" i="1"/>
  <c r="C137" i="1"/>
  <c r="K136" i="1"/>
  <c r="J136" i="1"/>
  <c r="I136" i="1"/>
  <c r="D136" i="1"/>
  <c r="C136" i="1"/>
  <c r="K135" i="1"/>
  <c r="J135" i="1"/>
  <c r="I135" i="1"/>
  <c r="D135" i="1"/>
  <c r="C135" i="1"/>
  <c r="K134" i="1"/>
  <c r="J134" i="1"/>
  <c r="I134" i="1"/>
  <c r="D134" i="1"/>
  <c r="C134" i="1"/>
  <c r="K133" i="1"/>
  <c r="J133" i="1"/>
  <c r="I133" i="1"/>
  <c r="D133" i="1"/>
  <c r="C133" i="1"/>
  <c r="K132" i="1"/>
  <c r="J132" i="1"/>
  <c r="I132" i="1"/>
  <c r="D132" i="1"/>
  <c r="C132" i="1"/>
  <c r="K131" i="1"/>
  <c r="J131" i="1"/>
  <c r="I131" i="1"/>
  <c r="D131" i="1"/>
  <c r="C131" i="1"/>
  <c r="K130" i="1"/>
  <c r="J130" i="1"/>
  <c r="I130" i="1"/>
  <c r="G130" i="1"/>
  <c r="F130" i="1"/>
  <c r="E130" i="1"/>
  <c r="D130" i="1"/>
  <c r="C130" i="1"/>
  <c r="K129" i="1"/>
  <c r="J129" i="1"/>
  <c r="I129" i="1"/>
  <c r="G129" i="1"/>
  <c r="F129" i="1"/>
  <c r="E129" i="1"/>
  <c r="D129" i="1"/>
  <c r="C129" i="1"/>
  <c r="K128" i="1"/>
  <c r="J128" i="1"/>
  <c r="I128" i="1"/>
  <c r="G128" i="1"/>
  <c r="F128" i="1"/>
  <c r="E128" i="1"/>
  <c r="D128" i="1"/>
  <c r="C128" i="1"/>
  <c r="K127" i="1"/>
  <c r="J127" i="1"/>
  <c r="I127" i="1"/>
  <c r="G127" i="1"/>
  <c r="F127" i="1"/>
  <c r="E127" i="1"/>
  <c r="C127" i="1"/>
  <c r="K126" i="1"/>
  <c r="J126" i="1"/>
  <c r="I126" i="1"/>
  <c r="G126" i="1"/>
  <c r="F126" i="1"/>
  <c r="E126" i="1"/>
  <c r="C126" i="1"/>
  <c r="K125" i="1"/>
  <c r="J125" i="1"/>
  <c r="I125" i="1"/>
  <c r="G125" i="1"/>
  <c r="F125" i="1"/>
  <c r="E125" i="1"/>
  <c r="C125" i="1"/>
  <c r="K124" i="1"/>
  <c r="J124" i="1"/>
  <c r="I124" i="1"/>
  <c r="G124" i="1"/>
  <c r="F124" i="1"/>
  <c r="E124" i="1"/>
  <c r="D124" i="1"/>
  <c r="C124" i="1"/>
  <c r="K123" i="1"/>
  <c r="J123" i="1"/>
  <c r="I123" i="1"/>
  <c r="G123" i="1"/>
  <c r="F123" i="1"/>
  <c r="E123" i="1"/>
  <c r="D123" i="1"/>
  <c r="C123" i="1"/>
  <c r="K122" i="1"/>
  <c r="J122" i="1"/>
  <c r="I122" i="1"/>
  <c r="G122" i="1"/>
  <c r="F122" i="1"/>
  <c r="E122" i="1"/>
  <c r="D122" i="1"/>
  <c r="C122" i="1"/>
  <c r="K121" i="1"/>
  <c r="J121" i="1"/>
  <c r="I121" i="1"/>
  <c r="D121" i="1"/>
  <c r="C121" i="1"/>
  <c r="K120" i="1"/>
  <c r="J120" i="1"/>
  <c r="I120" i="1"/>
  <c r="D120" i="1"/>
  <c r="C120" i="1"/>
  <c r="K119" i="1"/>
  <c r="J119" i="1"/>
  <c r="I119" i="1"/>
  <c r="D119" i="1"/>
  <c r="C119" i="1"/>
  <c r="K118" i="1"/>
  <c r="J118" i="1"/>
  <c r="I118" i="1"/>
  <c r="G118" i="1"/>
  <c r="F118" i="1"/>
  <c r="E118" i="1"/>
  <c r="D118" i="1"/>
  <c r="C118" i="1"/>
  <c r="K117" i="1"/>
  <c r="J117" i="1"/>
  <c r="I117" i="1"/>
  <c r="G117" i="1"/>
  <c r="F117" i="1"/>
  <c r="E117" i="1"/>
  <c r="D117" i="1"/>
  <c r="C117" i="1"/>
  <c r="K116" i="1"/>
  <c r="J116" i="1"/>
  <c r="I116" i="1"/>
  <c r="G116" i="1"/>
  <c r="F116" i="1"/>
  <c r="E116" i="1"/>
  <c r="D116" i="1"/>
  <c r="C116" i="1"/>
  <c r="K115" i="1"/>
  <c r="J115" i="1"/>
  <c r="I115" i="1"/>
  <c r="G115" i="1"/>
  <c r="F115" i="1"/>
  <c r="E115" i="1"/>
  <c r="C115" i="1"/>
  <c r="K114" i="1"/>
  <c r="J114" i="1"/>
  <c r="I114" i="1"/>
  <c r="G114" i="1"/>
  <c r="F114" i="1"/>
  <c r="E114" i="1"/>
  <c r="C114" i="1"/>
  <c r="K113" i="1"/>
  <c r="J113" i="1"/>
  <c r="I113" i="1"/>
  <c r="G113" i="1"/>
  <c r="F113" i="1"/>
  <c r="E113" i="1"/>
  <c r="C113" i="1"/>
  <c r="K112" i="1"/>
  <c r="J112" i="1"/>
  <c r="I112" i="1"/>
  <c r="D112" i="1"/>
  <c r="C112" i="1"/>
  <c r="K111" i="1"/>
  <c r="J111" i="1"/>
  <c r="I111" i="1"/>
  <c r="D111" i="1"/>
  <c r="C111" i="1"/>
  <c r="K110" i="1"/>
  <c r="J110" i="1"/>
  <c r="I110" i="1"/>
  <c r="D110" i="1"/>
  <c r="C110" i="1"/>
  <c r="K109" i="1"/>
  <c r="J109" i="1"/>
  <c r="I109" i="1"/>
  <c r="D109" i="1"/>
  <c r="C109" i="1"/>
  <c r="K108" i="1"/>
  <c r="J108" i="1"/>
  <c r="I108" i="1"/>
  <c r="D108" i="1"/>
  <c r="C108" i="1"/>
  <c r="K107" i="1"/>
  <c r="J107" i="1"/>
  <c r="I107" i="1"/>
  <c r="D107" i="1"/>
  <c r="C107" i="1"/>
  <c r="K106" i="1"/>
  <c r="J106" i="1"/>
  <c r="I106" i="1"/>
  <c r="G106" i="1"/>
  <c r="F106" i="1"/>
  <c r="E106" i="1"/>
  <c r="D106" i="1"/>
  <c r="C106" i="1"/>
  <c r="K105" i="1"/>
  <c r="J105" i="1"/>
  <c r="I105" i="1"/>
  <c r="G105" i="1"/>
  <c r="F105" i="1"/>
  <c r="E105" i="1"/>
  <c r="D105" i="1"/>
  <c r="C105" i="1"/>
  <c r="K104" i="1"/>
  <c r="J104" i="1"/>
  <c r="I104" i="1"/>
  <c r="G104" i="1"/>
  <c r="F104" i="1"/>
  <c r="E104" i="1"/>
  <c r="D104" i="1"/>
  <c r="C104" i="1"/>
  <c r="K103" i="1"/>
  <c r="J103" i="1"/>
  <c r="I103" i="1"/>
  <c r="G103" i="1"/>
  <c r="F103" i="1"/>
  <c r="E103" i="1"/>
  <c r="D103" i="1"/>
  <c r="C103" i="1"/>
  <c r="K102" i="1"/>
  <c r="J102" i="1"/>
  <c r="I102" i="1"/>
  <c r="G102" i="1"/>
  <c r="F102" i="1"/>
  <c r="E102" i="1"/>
  <c r="D102" i="1"/>
  <c r="C102" i="1"/>
  <c r="K101" i="1"/>
  <c r="J101" i="1"/>
  <c r="I101" i="1"/>
  <c r="G101" i="1"/>
  <c r="F101" i="1"/>
  <c r="E101" i="1"/>
  <c r="D101" i="1"/>
  <c r="C101" i="1"/>
  <c r="K100" i="1"/>
  <c r="J100" i="1"/>
  <c r="I100" i="1"/>
  <c r="G100" i="1"/>
  <c r="F100" i="1"/>
  <c r="E100" i="1"/>
  <c r="D100" i="1"/>
  <c r="C100" i="1"/>
  <c r="K99" i="1"/>
  <c r="J99" i="1"/>
  <c r="I99" i="1"/>
  <c r="G99" i="1"/>
  <c r="F99" i="1"/>
  <c r="E99" i="1"/>
  <c r="D99" i="1"/>
  <c r="C99" i="1"/>
  <c r="K98" i="1"/>
  <c r="J98" i="1"/>
  <c r="I98" i="1"/>
  <c r="G98" i="1"/>
  <c r="F98" i="1"/>
  <c r="E98" i="1"/>
  <c r="D98" i="1"/>
  <c r="C98" i="1"/>
  <c r="K97" i="1"/>
  <c r="I97" i="1"/>
  <c r="D97" i="1"/>
  <c r="C97" i="1"/>
  <c r="K96" i="1"/>
  <c r="I96" i="1"/>
  <c r="D96" i="1"/>
  <c r="C96" i="1"/>
  <c r="K95" i="1"/>
  <c r="I95" i="1"/>
  <c r="D95" i="1"/>
  <c r="C95" i="1"/>
  <c r="K94" i="1"/>
  <c r="J94" i="1"/>
  <c r="I94" i="1"/>
  <c r="D94" i="1"/>
  <c r="C94" i="1"/>
  <c r="K93" i="1"/>
  <c r="J93" i="1"/>
  <c r="I93" i="1"/>
  <c r="D93" i="1"/>
  <c r="C93" i="1"/>
  <c r="K92" i="1"/>
  <c r="J92" i="1"/>
  <c r="I92" i="1"/>
  <c r="D92" i="1"/>
  <c r="C92" i="1"/>
  <c r="K91" i="1"/>
  <c r="J91" i="1"/>
  <c r="I91" i="1"/>
  <c r="D91" i="1"/>
  <c r="C91" i="1"/>
  <c r="K90" i="1"/>
  <c r="J90" i="1"/>
  <c r="I90" i="1"/>
  <c r="D90" i="1"/>
  <c r="C90" i="1"/>
  <c r="K89" i="1"/>
  <c r="J89" i="1"/>
  <c r="I89" i="1"/>
  <c r="D89" i="1"/>
  <c r="C89" i="1"/>
  <c r="K88" i="1"/>
  <c r="J88" i="1"/>
  <c r="I88" i="1"/>
  <c r="G88" i="1"/>
  <c r="F88" i="1"/>
  <c r="E88" i="1"/>
  <c r="D88" i="1"/>
  <c r="C88" i="1"/>
  <c r="K87" i="1"/>
  <c r="J87" i="1"/>
  <c r="I87" i="1"/>
  <c r="G87" i="1"/>
  <c r="F87" i="1"/>
  <c r="E87" i="1"/>
  <c r="D87" i="1"/>
  <c r="C87" i="1"/>
  <c r="K86" i="1"/>
  <c r="J86" i="1"/>
  <c r="I86" i="1"/>
  <c r="G86" i="1"/>
  <c r="F86" i="1"/>
  <c r="E86" i="1"/>
  <c r="D86" i="1"/>
  <c r="C86" i="1"/>
  <c r="K85" i="1"/>
  <c r="J85" i="1"/>
  <c r="I85" i="1"/>
  <c r="G85" i="1"/>
  <c r="F85" i="1"/>
  <c r="E85" i="1"/>
  <c r="D85" i="1"/>
  <c r="C85" i="1"/>
  <c r="K84" i="1"/>
  <c r="J84" i="1"/>
  <c r="I84" i="1"/>
  <c r="G84" i="1"/>
  <c r="F84" i="1"/>
  <c r="E84" i="1"/>
  <c r="D84" i="1"/>
  <c r="C84" i="1"/>
  <c r="K83" i="1"/>
  <c r="J83" i="1"/>
  <c r="I83" i="1"/>
  <c r="G83" i="1"/>
  <c r="F83" i="1"/>
  <c r="E83" i="1"/>
  <c r="D83" i="1"/>
  <c r="C83" i="1"/>
  <c r="K82" i="1"/>
  <c r="J82" i="1"/>
  <c r="I82" i="1"/>
  <c r="G82" i="1"/>
  <c r="F82" i="1"/>
  <c r="E82" i="1"/>
  <c r="D82" i="1"/>
  <c r="C82" i="1"/>
  <c r="K81" i="1"/>
  <c r="J81" i="1"/>
  <c r="I81" i="1"/>
  <c r="G81" i="1"/>
  <c r="F81" i="1"/>
  <c r="E81" i="1"/>
  <c r="D81" i="1"/>
  <c r="C81" i="1"/>
  <c r="K80" i="1"/>
  <c r="J80" i="1"/>
  <c r="I80" i="1"/>
  <c r="G80" i="1"/>
  <c r="F80" i="1"/>
  <c r="E80" i="1"/>
  <c r="D80" i="1"/>
  <c r="C80" i="1"/>
  <c r="K79" i="1"/>
  <c r="J79" i="1"/>
  <c r="I79" i="1"/>
  <c r="D79" i="1"/>
  <c r="C79" i="1"/>
  <c r="K78" i="1"/>
  <c r="J78" i="1"/>
  <c r="I78" i="1"/>
  <c r="D78" i="1"/>
  <c r="C78" i="1"/>
  <c r="K77" i="1"/>
  <c r="J77" i="1"/>
  <c r="I77" i="1"/>
  <c r="D77" i="1"/>
  <c r="C77" i="1"/>
  <c r="K76" i="1"/>
  <c r="J76" i="1"/>
  <c r="I76" i="1"/>
  <c r="G76" i="1"/>
  <c r="F76" i="1"/>
  <c r="E76" i="1"/>
  <c r="D76" i="1"/>
  <c r="C76" i="1"/>
  <c r="K75" i="1"/>
  <c r="J75" i="1"/>
  <c r="I75" i="1"/>
  <c r="G75" i="1"/>
  <c r="F75" i="1"/>
  <c r="E75" i="1"/>
  <c r="D75" i="1"/>
  <c r="C75" i="1"/>
  <c r="K74" i="1"/>
  <c r="J74" i="1"/>
  <c r="I74" i="1"/>
  <c r="G74" i="1"/>
  <c r="F74" i="1"/>
  <c r="E74" i="1"/>
  <c r="D74" i="1"/>
  <c r="C74" i="1"/>
  <c r="K73" i="1"/>
  <c r="J73" i="1"/>
  <c r="I73" i="1"/>
  <c r="G73" i="1"/>
  <c r="F73" i="1"/>
  <c r="E73" i="1"/>
  <c r="D73" i="1"/>
  <c r="C73" i="1"/>
  <c r="K72" i="1"/>
  <c r="J72" i="1"/>
  <c r="I72" i="1"/>
  <c r="G72" i="1"/>
  <c r="F72" i="1"/>
  <c r="E72" i="1"/>
  <c r="D72" i="1"/>
  <c r="C72" i="1"/>
  <c r="K71" i="1"/>
  <c r="J71" i="1"/>
  <c r="I71" i="1"/>
  <c r="G71" i="1"/>
  <c r="F71" i="1"/>
  <c r="E71" i="1"/>
  <c r="D71" i="1"/>
  <c r="C71" i="1"/>
  <c r="K70" i="1"/>
  <c r="J70" i="1"/>
  <c r="I70" i="1"/>
  <c r="G70" i="1"/>
  <c r="F70" i="1"/>
  <c r="E70" i="1"/>
  <c r="D70" i="1"/>
  <c r="C70" i="1"/>
  <c r="K69" i="1"/>
  <c r="J69" i="1"/>
  <c r="I69" i="1"/>
  <c r="G69" i="1"/>
  <c r="F69" i="1"/>
  <c r="E69" i="1"/>
  <c r="D69" i="1"/>
  <c r="C69" i="1"/>
  <c r="K68" i="1"/>
  <c r="J68" i="1"/>
  <c r="I68" i="1"/>
  <c r="G68" i="1"/>
  <c r="F68" i="1"/>
  <c r="E68" i="1"/>
  <c r="D68" i="1"/>
  <c r="C68" i="1"/>
  <c r="K67" i="1"/>
  <c r="J67" i="1"/>
  <c r="I67" i="1"/>
  <c r="G67" i="1"/>
  <c r="F67" i="1"/>
  <c r="E67" i="1"/>
  <c r="D67" i="1"/>
  <c r="C67" i="1"/>
  <c r="K66" i="1"/>
  <c r="J66" i="1"/>
  <c r="I66" i="1"/>
  <c r="G66" i="1"/>
  <c r="F66" i="1"/>
  <c r="E66" i="1"/>
  <c r="D66" i="1"/>
  <c r="C66" i="1"/>
  <c r="K65" i="1"/>
  <c r="J65" i="1"/>
  <c r="I65" i="1"/>
  <c r="G65" i="1"/>
  <c r="F65" i="1"/>
  <c r="E65" i="1"/>
  <c r="D65" i="1"/>
  <c r="C65" i="1"/>
  <c r="K64" i="1"/>
  <c r="J64" i="1"/>
  <c r="I64" i="1"/>
  <c r="D64" i="1"/>
  <c r="C64" i="1"/>
  <c r="K63" i="1"/>
  <c r="J63" i="1"/>
  <c r="I63" i="1"/>
  <c r="D63" i="1"/>
  <c r="C63" i="1"/>
  <c r="K62" i="1"/>
  <c r="J62" i="1"/>
  <c r="I62" i="1"/>
  <c r="D62" i="1"/>
  <c r="C62" i="1"/>
  <c r="K61" i="1"/>
  <c r="J61" i="1"/>
  <c r="I61" i="1"/>
  <c r="D61" i="1"/>
  <c r="C61" i="1"/>
  <c r="K60" i="1"/>
  <c r="J60" i="1"/>
  <c r="I60" i="1"/>
  <c r="D60" i="1"/>
  <c r="C60" i="1"/>
  <c r="K59" i="1"/>
  <c r="J59" i="1"/>
  <c r="I59" i="1"/>
  <c r="D59" i="1"/>
  <c r="C59" i="1"/>
  <c r="K58" i="1"/>
  <c r="J58" i="1"/>
  <c r="I58" i="1"/>
  <c r="G58" i="1"/>
  <c r="F58" i="1"/>
  <c r="E58" i="1"/>
  <c r="D58" i="1"/>
  <c r="C58" i="1"/>
  <c r="K57" i="1"/>
  <c r="J57" i="1"/>
  <c r="I57" i="1"/>
  <c r="G57" i="1"/>
  <c r="F57" i="1"/>
  <c r="E57" i="1"/>
  <c r="D57" i="1"/>
  <c r="C57" i="1"/>
  <c r="K56" i="1"/>
  <c r="J56" i="1"/>
  <c r="I56" i="1"/>
  <c r="G56" i="1"/>
  <c r="F56" i="1"/>
  <c r="E56" i="1"/>
  <c r="D56" i="1"/>
  <c r="C56" i="1"/>
  <c r="K55" i="1"/>
  <c r="J55" i="1"/>
  <c r="I55" i="1"/>
  <c r="G55" i="1"/>
  <c r="F55" i="1"/>
  <c r="E55" i="1"/>
  <c r="D55" i="1"/>
  <c r="C55" i="1"/>
  <c r="K54" i="1"/>
  <c r="J54" i="1"/>
  <c r="I54" i="1"/>
  <c r="G54" i="1"/>
  <c r="F54" i="1"/>
  <c r="E54" i="1"/>
  <c r="D54" i="1"/>
  <c r="C54" i="1"/>
  <c r="K53" i="1"/>
  <c r="J53" i="1"/>
  <c r="I53" i="1"/>
  <c r="G53" i="1"/>
  <c r="F53" i="1"/>
  <c r="E53" i="1"/>
  <c r="D53" i="1"/>
  <c r="C53" i="1"/>
  <c r="K52" i="1"/>
  <c r="J52" i="1"/>
  <c r="I52" i="1"/>
  <c r="G52" i="1"/>
  <c r="F52" i="1"/>
  <c r="E52" i="1"/>
  <c r="D52" i="1"/>
  <c r="C52" i="1"/>
  <c r="K51" i="1"/>
  <c r="J51" i="1"/>
  <c r="I51" i="1"/>
  <c r="G51" i="1"/>
  <c r="F51" i="1"/>
  <c r="E51" i="1"/>
  <c r="D51" i="1"/>
  <c r="C51" i="1"/>
  <c r="K50" i="1"/>
  <c r="J50" i="1"/>
  <c r="I50" i="1"/>
  <c r="G50" i="1"/>
  <c r="F50" i="1"/>
  <c r="E50" i="1"/>
  <c r="D50" i="1"/>
  <c r="C50" i="1"/>
  <c r="K49" i="1"/>
  <c r="J49" i="1"/>
  <c r="I49" i="1"/>
  <c r="G49" i="1"/>
  <c r="F49" i="1"/>
  <c r="E49" i="1"/>
  <c r="D49" i="1"/>
  <c r="C49" i="1"/>
  <c r="K48" i="1"/>
  <c r="J48" i="1"/>
  <c r="I48" i="1"/>
  <c r="G48" i="1"/>
  <c r="F48" i="1"/>
  <c r="E48" i="1"/>
  <c r="D48" i="1"/>
  <c r="C48" i="1"/>
  <c r="K47" i="1"/>
  <c r="J47" i="1"/>
  <c r="I47" i="1"/>
  <c r="G47" i="1"/>
  <c r="F47" i="1"/>
  <c r="E47" i="1"/>
  <c r="D47" i="1"/>
  <c r="C47" i="1"/>
  <c r="K46" i="1"/>
  <c r="J46" i="1"/>
  <c r="I46" i="1"/>
  <c r="G46" i="1"/>
  <c r="F46" i="1"/>
  <c r="E46" i="1"/>
  <c r="D46" i="1"/>
  <c r="C46" i="1"/>
  <c r="K45" i="1"/>
  <c r="J45" i="1"/>
  <c r="I45" i="1"/>
  <c r="G45" i="1"/>
  <c r="F45" i="1"/>
  <c r="E45" i="1"/>
  <c r="D45" i="1"/>
  <c r="C45" i="1"/>
  <c r="K44" i="1"/>
  <c r="J44" i="1"/>
  <c r="I44" i="1"/>
  <c r="G44" i="1"/>
  <c r="F44" i="1"/>
  <c r="E44" i="1"/>
  <c r="D44" i="1"/>
  <c r="C44" i="1"/>
  <c r="K43" i="1"/>
  <c r="J43" i="1"/>
  <c r="I43" i="1"/>
  <c r="G43" i="1"/>
  <c r="F43" i="1"/>
  <c r="E43" i="1"/>
  <c r="D43" i="1"/>
  <c r="C43" i="1"/>
  <c r="K42" i="1"/>
  <c r="J42" i="1"/>
  <c r="I42" i="1"/>
  <c r="G42" i="1"/>
  <c r="F42" i="1"/>
  <c r="E42" i="1"/>
  <c r="D42" i="1"/>
  <c r="C42" i="1"/>
  <c r="K41" i="1"/>
  <c r="J41" i="1"/>
  <c r="I41" i="1"/>
  <c r="G41" i="1"/>
  <c r="F41" i="1"/>
  <c r="E41" i="1"/>
  <c r="D41" i="1"/>
  <c r="C41" i="1"/>
  <c r="K40" i="1"/>
  <c r="J40" i="1"/>
  <c r="I40" i="1"/>
  <c r="G40" i="1"/>
  <c r="F40" i="1"/>
  <c r="E40" i="1"/>
  <c r="D40" i="1"/>
  <c r="C40" i="1"/>
  <c r="K39" i="1"/>
  <c r="J39" i="1"/>
  <c r="I39" i="1"/>
  <c r="G39" i="1"/>
  <c r="F39" i="1"/>
  <c r="E39" i="1"/>
  <c r="D39" i="1"/>
  <c r="C39" i="1"/>
  <c r="K38" i="1"/>
  <c r="J38" i="1"/>
  <c r="I38" i="1"/>
  <c r="G38" i="1"/>
  <c r="F38" i="1"/>
  <c r="E38" i="1"/>
  <c r="D38" i="1"/>
  <c r="C38" i="1"/>
  <c r="K37" i="1"/>
  <c r="J37" i="1"/>
  <c r="I37" i="1"/>
  <c r="D37" i="1"/>
  <c r="C37" i="1"/>
  <c r="K36" i="1"/>
  <c r="J36" i="1"/>
  <c r="I36" i="1"/>
  <c r="D36" i="1"/>
  <c r="C36" i="1"/>
  <c r="K35" i="1"/>
  <c r="J35" i="1"/>
  <c r="I35" i="1"/>
  <c r="D35" i="1"/>
  <c r="C35" i="1"/>
  <c r="K34" i="1"/>
  <c r="J34" i="1"/>
  <c r="D34" i="1"/>
  <c r="C34" i="1"/>
  <c r="K33" i="1"/>
  <c r="J33" i="1"/>
  <c r="D33" i="1"/>
  <c r="C33" i="1"/>
  <c r="K32" i="1"/>
  <c r="J32" i="1"/>
  <c r="D32" i="1"/>
  <c r="C32" i="1"/>
  <c r="K31" i="1"/>
  <c r="J31" i="1"/>
  <c r="I31" i="1"/>
  <c r="G31" i="1"/>
  <c r="F31" i="1"/>
  <c r="D31" i="1"/>
  <c r="C31" i="1"/>
  <c r="K30" i="1"/>
  <c r="J30" i="1"/>
  <c r="I30" i="1"/>
  <c r="G30" i="1"/>
  <c r="F30" i="1"/>
  <c r="D30" i="1"/>
  <c r="C30" i="1"/>
  <c r="K29" i="1"/>
  <c r="J29" i="1"/>
  <c r="I29" i="1"/>
  <c r="G29" i="1"/>
  <c r="F29" i="1"/>
  <c r="D29" i="1"/>
  <c r="C29" i="1"/>
  <c r="K28" i="1"/>
  <c r="J28" i="1"/>
  <c r="I28" i="1"/>
  <c r="D28" i="1"/>
  <c r="C28" i="1"/>
  <c r="K27" i="1"/>
  <c r="J27" i="1"/>
  <c r="I27" i="1"/>
  <c r="D27" i="1"/>
  <c r="C27" i="1"/>
  <c r="K26" i="1"/>
  <c r="J26" i="1"/>
  <c r="I26" i="1"/>
  <c r="D26" i="1"/>
  <c r="C26" i="1"/>
  <c r="K25" i="1"/>
  <c r="J25" i="1"/>
  <c r="I25" i="1"/>
  <c r="G25" i="1"/>
  <c r="F25" i="1"/>
  <c r="E25" i="1"/>
  <c r="D25" i="1"/>
  <c r="C25" i="1"/>
  <c r="K24" i="1"/>
  <c r="J24" i="1"/>
  <c r="I24" i="1"/>
  <c r="G24" i="1"/>
  <c r="F24" i="1"/>
  <c r="E24" i="1"/>
  <c r="D24" i="1"/>
  <c r="C24" i="1"/>
  <c r="K23" i="1"/>
  <c r="J23" i="1"/>
  <c r="I23" i="1"/>
  <c r="G23" i="1"/>
  <c r="F23" i="1"/>
  <c r="E23" i="1"/>
  <c r="D23" i="1"/>
  <c r="C23" i="1"/>
  <c r="K22" i="1"/>
  <c r="J22" i="1"/>
  <c r="I22" i="1"/>
  <c r="D22" i="1"/>
  <c r="C22" i="1"/>
  <c r="K21" i="1"/>
  <c r="J21" i="1"/>
  <c r="I21" i="1"/>
  <c r="D21" i="1"/>
  <c r="C21" i="1"/>
  <c r="K20" i="1"/>
  <c r="J20" i="1"/>
  <c r="I20" i="1"/>
  <c r="D20" i="1"/>
  <c r="C20" i="1"/>
  <c r="K19" i="1"/>
  <c r="J19" i="1"/>
  <c r="I19" i="1"/>
  <c r="D19" i="1"/>
  <c r="C19" i="1"/>
  <c r="K18" i="1"/>
  <c r="J18" i="1"/>
  <c r="I18" i="1"/>
  <c r="D18" i="1"/>
  <c r="C18" i="1"/>
  <c r="K17" i="1"/>
  <c r="J17" i="1"/>
  <c r="I17" i="1"/>
  <c r="D17" i="1"/>
  <c r="C17" i="1"/>
  <c r="K16" i="1"/>
  <c r="J16" i="1"/>
  <c r="I16" i="1"/>
  <c r="D16" i="1"/>
  <c r="C16" i="1"/>
  <c r="K15" i="1"/>
  <c r="J15" i="1"/>
  <c r="I15" i="1"/>
  <c r="D15" i="1"/>
  <c r="C15" i="1"/>
  <c r="K14" i="1"/>
  <c r="J14" i="1"/>
  <c r="I14" i="1"/>
  <c r="D14" i="1"/>
  <c r="C14" i="1"/>
  <c r="K13" i="1"/>
  <c r="J13" i="1"/>
  <c r="I13" i="1"/>
  <c r="G13" i="1"/>
  <c r="F13" i="1"/>
  <c r="E13" i="1"/>
  <c r="D13" i="1"/>
  <c r="C13" i="1"/>
  <c r="K12" i="1"/>
  <c r="J12" i="1"/>
  <c r="I12" i="1"/>
  <c r="G12" i="1"/>
  <c r="F12" i="1"/>
  <c r="E12" i="1"/>
  <c r="D12" i="1"/>
  <c r="C12" i="1"/>
  <c r="K11" i="1"/>
  <c r="J11" i="1"/>
  <c r="I11" i="1"/>
  <c r="G11" i="1"/>
  <c r="F11" i="1"/>
  <c r="E11" i="1"/>
  <c r="D11" i="1"/>
  <c r="C11" i="1"/>
  <c r="K10" i="1"/>
  <c r="J10" i="1"/>
  <c r="I10" i="1"/>
  <c r="G10" i="1"/>
  <c r="F10" i="1"/>
  <c r="E10" i="1"/>
  <c r="D10" i="1"/>
  <c r="C10" i="1"/>
  <c r="K9" i="1"/>
  <c r="J9" i="1"/>
  <c r="I9" i="1"/>
  <c r="G9" i="1"/>
  <c r="F9" i="1"/>
  <c r="E9" i="1"/>
  <c r="D9" i="1"/>
  <c r="C9" i="1"/>
  <c r="K8" i="1"/>
  <c r="J8" i="1"/>
  <c r="I8" i="1"/>
  <c r="G8" i="1"/>
  <c r="F8" i="1"/>
  <c r="E8" i="1"/>
  <c r="D8" i="1"/>
  <c r="C8" i="1"/>
  <c r="K7" i="1"/>
  <c r="I7" i="1"/>
  <c r="D7" i="1"/>
  <c r="C7" i="1"/>
  <c r="K6" i="1"/>
  <c r="I6" i="1"/>
  <c r="D6" i="1"/>
  <c r="C6" i="1"/>
  <c r="K5" i="1"/>
  <c r="I5" i="1"/>
  <c r="D5" i="1"/>
  <c r="C5" i="1"/>
  <c r="K4" i="1"/>
  <c r="I4" i="1"/>
  <c r="D4" i="1"/>
  <c r="C4" i="1"/>
  <c r="K3" i="1"/>
  <c r="I3" i="1"/>
  <c r="D3" i="1"/>
  <c r="C3" i="1"/>
  <c r="K2" i="1"/>
  <c r="I2" i="1"/>
  <c r="D2" i="1"/>
  <c r="C2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tc={178FB3DC-E7DB-447E-9485-1D99816CC021}</author>
  </authors>
  <commentList>
    <comment ref="K89" authorId="0" shapeId="0" xr:uid="{178FB3DC-E7DB-447E-9485-1D99816CC021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these be available if this day is Veterans Day?</t>
      </text>
    </comment>
  </commentList>
</comments>
</file>

<file path=xl/sharedStrings.xml><?xml version="1.0" encoding="utf-8"?>
<sst xmlns="http://schemas.openxmlformats.org/spreadsheetml/2006/main" count="335" uniqueCount="225">
  <si>
    <t>Payroll Period</t>
  </si>
  <si>
    <t>Effective Dates</t>
  </si>
  <si>
    <t>Check Date</t>
  </si>
  <si>
    <t>Automated Interface Cutoff</t>
  </si>
  <si>
    <t>On-Line Transactions Cutoff*</t>
  </si>
  <si>
    <t>Time Entry File Submission Date</t>
  </si>
  <si>
    <t>On-line Deductions, Taxes, Direct Deposit</t>
  </si>
  <si>
    <t>Electronic Certification Submission Date</t>
  </si>
  <si>
    <t>On - Line Back End Splits Submission Begin/End Dates</t>
  </si>
  <si>
    <t>Reports/Files Available</t>
  </si>
  <si>
    <t>Admin 1 Lag</t>
  </si>
  <si>
    <t>4/7/2022 noon-4/15/2022</t>
  </si>
  <si>
    <t>NONE</t>
  </si>
  <si>
    <t>Admin 2 Curr</t>
  </si>
  <si>
    <t>Admin 27 Extra Lag</t>
  </si>
  <si>
    <t>Inst 1 Lag</t>
  </si>
  <si>
    <t>4/14/2022 noon-4/22/2022</t>
  </si>
  <si>
    <t>Inst 2 Curr</t>
  </si>
  <si>
    <t>Inst 1 Extra Lag</t>
  </si>
  <si>
    <t>Admin 2 Lag</t>
  </si>
  <si>
    <t>4/21/2022 noon-4/29/2022</t>
  </si>
  <si>
    <t>Admin 3 Curr</t>
  </si>
  <si>
    <t>Admin 1 Extra Lag</t>
  </si>
  <si>
    <t>Inst 2 Lag</t>
  </si>
  <si>
    <t>4/28/2022 noon-5/6/2022</t>
  </si>
  <si>
    <t>Inst 3 Curr</t>
  </si>
  <si>
    <t>Inst 2 Extra Lag</t>
  </si>
  <si>
    <t>Admin 3 Lag</t>
  </si>
  <si>
    <t>5/5/2022 noon-5/13/2022</t>
  </si>
  <si>
    <t>Admin 4 Curr</t>
  </si>
  <si>
    <t>Admin 2 Extra Lag</t>
  </si>
  <si>
    <t>Inst 3 Lag</t>
  </si>
  <si>
    <t>5/12/2022 noon-5/20/2022</t>
  </si>
  <si>
    <t>Inst 4 Curr</t>
  </si>
  <si>
    <t>Inst 3 Extra Lag</t>
  </si>
  <si>
    <t>Admin 4 Lag</t>
  </si>
  <si>
    <t>5/19/2022 noon-5/27/2022</t>
  </si>
  <si>
    <t>Admin 5 Curr</t>
  </si>
  <si>
    <t>Admin 3 Extra Lag</t>
  </si>
  <si>
    <t>Inst 4 Lag</t>
  </si>
  <si>
    <t>5/26/2022 noon-6/3/2022</t>
  </si>
  <si>
    <t>Inst 5 Curr</t>
  </si>
  <si>
    <t>Inst 4 Extra Lag</t>
  </si>
  <si>
    <t>Admin 5 Lag</t>
  </si>
  <si>
    <t>6/2/2022 noon-6/10/2022</t>
  </si>
  <si>
    <t>Admin 6 Curr</t>
  </si>
  <si>
    <t>Admin 4 Extra Lag</t>
  </si>
  <si>
    <t>Inst 5 Lag</t>
  </si>
  <si>
    <t>6/9/2022 noon-6/17/2022</t>
  </si>
  <si>
    <t>Inst 6 Curr</t>
  </si>
  <si>
    <t>Inst 5 Extra Lag</t>
  </si>
  <si>
    <t>Admin 6 Lag</t>
  </si>
  <si>
    <t>6/16/2022 noon-6/24/2022</t>
  </si>
  <si>
    <t>Admin 7 Curr</t>
  </si>
  <si>
    <t>Admin 5 Extra Lag</t>
  </si>
  <si>
    <t>Inst 6 Lag</t>
  </si>
  <si>
    <t>6/23/2022 noon-7/1/2022</t>
  </si>
  <si>
    <t>Inst 7 Curr</t>
  </si>
  <si>
    <t>Inst 6 Extra Lag</t>
  </si>
  <si>
    <t>Admin 7 Lag</t>
  </si>
  <si>
    <t>6/30/2022 noon-7/8/2022</t>
  </si>
  <si>
    <t>Admin 8 Curr</t>
  </si>
  <si>
    <t>Admin 6 Extra Lag</t>
  </si>
  <si>
    <t>Inst 7 Lag</t>
  </si>
  <si>
    <t>7/7/2022 noon - 7/15/2022</t>
  </si>
  <si>
    <t>Inst 8 Curr</t>
  </si>
  <si>
    <t>Inst 7 Extra Lag</t>
  </si>
  <si>
    <t>Admin 8 Lag</t>
  </si>
  <si>
    <t>7/14/2022 noon- 7/22/2022</t>
  </si>
  <si>
    <t>Admin 9 Curr</t>
  </si>
  <si>
    <t>Admin 7 Extra Lag</t>
  </si>
  <si>
    <t>Inst 8 Lag</t>
  </si>
  <si>
    <t>7/21/2022 noon-7/29/2022</t>
  </si>
  <si>
    <t>Inst 9 Curr</t>
  </si>
  <si>
    <t>Inst 8 Extra Lag</t>
  </si>
  <si>
    <t>Admin 9 Lag</t>
  </si>
  <si>
    <t>7/28/2022 noon-8/5/2022</t>
  </si>
  <si>
    <t>Admin 10 Curr</t>
  </si>
  <si>
    <t>Admin 8 Extra Lag</t>
  </si>
  <si>
    <t>Inst 9 Lag</t>
  </si>
  <si>
    <t>8/4/2022 noon-8/12/2022</t>
  </si>
  <si>
    <t>Inst 10 Curr</t>
  </si>
  <si>
    <t>Inst 9 Extra Lag</t>
  </si>
  <si>
    <t>Admin 10 Lag</t>
  </si>
  <si>
    <t>8/11/2022 noon-8/19/2022</t>
  </si>
  <si>
    <t>Admin 11 Curr</t>
  </si>
  <si>
    <t>Admin 9 Extra Lag</t>
  </si>
  <si>
    <t>Inst 10 Lag</t>
  </si>
  <si>
    <t>8/18/2022 noon-8/26/2022</t>
  </si>
  <si>
    <t>Inst 11 Curr</t>
  </si>
  <si>
    <t>Inst 10 Extra Lag</t>
  </si>
  <si>
    <t>Admin 11 Lag</t>
  </si>
  <si>
    <t>8/25/2022 noon-9/2/2022</t>
  </si>
  <si>
    <t>Admin 12 Curr</t>
  </si>
  <si>
    <t>Admin 10 Extra Lag</t>
  </si>
  <si>
    <t>Inst 11 Lag</t>
  </si>
  <si>
    <t>9/1/2022 noon-9/9/2022</t>
  </si>
  <si>
    <t>Inst 12 Curr</t>
  </si>
  <si>
    <t>Inst 11 Extra Lag</t>
  </si>
  <si>
    <t>Admin 12 Lag</t>
  </si>
  <si>
    <t>9/8/2022 noon-9/16/2022</t>
  </si>
  <si>
    <t>Admin 13 Curr</t>
  </si>
  <si>
    <t>Admin 11 Extra Lag</t>
  </si>
  <si>
    <t>Inst 12 Lag</t>
  </si>
  <si>
    <t>9/15/2022 noon-9/23/2022</t>
  </si>
  <si>
    <t>Inst 13 Curr</t>
  </si>
  <si>
    <t>Inst 12 Extra Lag</t>
  </si>
  <si>
    <t>Admin 13 Lag</t>
  </si>
  <si>
    <t>9/22/2022 noon-9/30/2022</t>
  </si>
  <si>
    <t>Admin 14 Curr</t>
  </si>
  <si>
    <t>Admin 12 Extra Lag</t>
  </si>
  <si>
    <t>Inst 13 Lag</t>
  </si>
  <si>
    <t>9/29/2022 noon-10/7/2022</t>
  </si>
  <si>
    <t>Inst 14 Curr</t>
  </si>
  <si>
    <t>Inst 13 Extra Lag</t>
  </si>
  <si>
    <t>Admin 14 Lag</t>
  </si>
  <si>
    <t>10/6/2022 noon-10/14/2022</t>
  </si>
  <si>
    <t>Admin 15 Curr</t>
  </si>
  <si>
    <t>Admin 13 Extra Lag</t>
  </si>
  <si>
    <t>Inst 14 Lag</t>
  </si>
  <si>
    <t>10/13/2022 noon -10/21/2021</t>
  </si>
  <si>
    <t>Inst 15 Curr</t>
  </si>
  <si>
    <t>Inst 14 Extra Lag</t>
  </si>
  <si>
    <t>Admin 15 Lag</t>
  </si>
  <si>
    <t>10/20/2022 noon-10/28/2022</t>
  </si>
  <si>
    <t>Admin 16 Curr</t>
  </si>
  <si>
    <t>Admin 14 Extra Lag</t>
  </si>
  <si>
    <t>Inst 15 Lag</t>
  </si>
  <si>
    <t>10/27/2022 noon-11/4/2022</t>
  </si>
  <si>
    <t>Inst 16 Curr</t>
  </si>
  <si>
    <t>Inst 15 Extra Lag</t>
  </si>
  <si>
    <t>Admin 16 Lag</t>
  </si>
  <si>
    <t>11/3/2022 noon-11/10/2022</t>
  </si>
  <si>
    <t>Admin 17 Curr</t>
  </si>
  <si>
    <t>Admin 15 Extra Lag</t>
  </si>
  <si>
    <t>Inst 16 Lag</t>
  </si>
  <si>
    <t>11/10/2022 noon-11/18/2022</t>
  </si>
  <si>
    <t>Inst 17 Curr</t>
  </si>
  <si>
    <t>Inst 16 Extra Lag</t>
  </si>
  <si>
    <t>Admin 17 Lag</t>
  </si>
  <si>
    <t>11/17/2022 noon-11/25/2022</t>
  </si>
  <si>
    <t>Admin 18 Curr</t>
  </si>
  <si>
    <t>Admin 16 Extra Lag</t>
  </si>
  <si>
    <t>Inst 17 Lag</t>
  </si>
  <si>
    <t>11/24/2022 noon-12/2/2022</t>
  </si>
  <si>
    <t>Inst 18 Curr</t>
  </si>
  <si>
    <t>Inst 17 Extra Lag</t>
  </si>
  <si>
    <t>Admin 18 Lag</t>
  </si>
  <si>
    <t>12/1/2022 noon-12/9/2022</t>
  </si>
  <si>
    <t>Admin 19 Curr</t>
  </si>
  <si>
    <t>Admin 17 Extra Lag</t>
  </si>
  <si>
    <t>Inst 18 Lag</t>
  </si>
  <si>
    <t>12/8/2022 noon-12/16/2022</t>
  </si>
  <si>
    <t>Inst 19 Curr</t>
  </si>
  <si>
    <t>Inst 18 Extra Lag</t>
  </si>
  <si>
    <t>Admin 19 Lag</t>
  </si>
  <si>
    <t>12/15/2022 noon-12/23/2022</t>
  </si>
  <si>
    <t>Admin 20 Curr</t>
  </si>
  <si>
    <t>Admin 18 Extra Lag</t>
  </si>
  <si>
    <t>Inst 19 Lag</t>
  </si>
  <si>
    <t>12/22/2022 noon-12/30/2022</t>
  </si>
  <si>
    <t>Inst 20 Curr</t>
  </si>
  <si>
    <t>Inst 19 Extra Lag</t>
  </si>
  <si>
    <t>Admin 20 Lag</t>
  </si>
  <si>
    <t>12/29/2022 noon-1/6/2023</t>
  </si>
  <si>
    <t>Admin 21 Curr</t>
  </si>
  <si>
    <t>Admin 19 Extra Lag</t>
  </si>
  <si>
    <t>Inst 20 Lag</t>
  </si>
  <si>
    <t>1/5/2023 noon -1/13/2023</t>
  </si>
  <si>
    <t>Inst 21 Curr</t>
  </si>
  <si>
    <t>Inst 20 Extra Lag</t>
  </si>
  <si>
    <t>Admin 21 Lag</t>
  </si>
  <si>
    <t>1/12/2023 noon-1/20/2023</t>
  </si>
  <si>
    <t>Admin 22 Curr</t>
  </si>
  <si>
    <t>Admin 20 Extra Lag</t>
  </si>
  <si>
    <t>Inst 21 Lag</t>
  </si>
  <si>
    <t>1/19/2023 noon-1/27/2023</t>
  </si>
  <si>
    <t>Inst 22 Curr</t>
  </si>
  <si>
    <t>Inst 21 Extra Lag</t>
  </si>
  <si>
    <t>Admin 22 Lag</t>
  </si>
  <si>
    <t>1/26/2023 noon-2/3/2023</t>
  </si>
  <si>
    <t>Admin 23 Curr</t>
  </si>
  <si>
    <t>Admin 21 Extra Lag</t>
  </si>
  <si>
    <t>Inst 22 Lag</t>
  </si>
  <si>
    <t>2/2/2023 noon-2/10/2023</t>
  </si>
  <si>
    <t>Inst 23 Curr</t>
  </si>
  <si>
    <t>Inst 24 Extra Lag</t>
  </si>
  <si>
    <t>Admin 23 Lag</t>
  </si>
  <si>
    <t>2/9/2023 noon-2/17/2023</t>
  </si>
  <si>
    <t>Admin 24 Curr</t>
  </si>
  <si>
    <t>Admin 22 Extra Lag</t>
  </si>
  <si>
    <t>Inst 23 Lag</t>
  </si>
  <si>
    <t>2/16/2023 noon - 2/24/2023</t>
  </si>
  <si>
    <t>Inst 24 Curr</t>
  </si>
  <si>
    <t>Inst 23 Extra Lag</t>
  </si>
  <si>
    <t>Admin 24 Lag</t>
  </si>
  <si>
    <t>2/23/2023 noon-3/3/2023</t>
  </si>
  <si>
    <t>Admin 25 Curr</t>
  </si>
  <si>
    <t>Admin 23 Extra Lag</t>
  </si>
  <si>
    <t>Inst 24 Lag</t>
  </si>
  <si>
    <t>3/2/2023 noon-3/10/2023</t>
  </si>
  <si>
    <t>Inst 25 Curr</t>
  </si>
  <si>
    <t>Admin 25 Lag</t>
  </si>
  <si>
    <t>3/9/2023 noon-3/17/2023</t>
  </si>
  <si>
    <t>Admin 26 Curr</t>
  </si>
  <si>
    <t>Admin 24 Extra Lag</t>
  </si>
  <si>
    <t>Inst 25 Lag</t>
  </si>
  <si>
    <t>3/16/2023 noon-3/24/2023</t>
  </si>
  <si>
    <t>Inst 26 Curr</t>
  </si>
  <si>
    <t>Inst 25 Extra Lag</t>
  </si>
  <si>
    <t>Admin 26 Lag</t>
  </si>
  <si>
    <t>3/23/2023 noon-3/31/2023</t>
  </si>
  <si>
    <t>Admin 1 Curr</t>
  </si>
  <si>
    <t>Admin 25 Extra Lag</t>
  </si>
  <si>
    <t>Inst 26 Lag</t>
  </si>
  <si>
    <t>3/30/2023 noon-4/7/2023</t>
  </si>
  <si>
    <t>Inst 1 Curr</t>
  </si>
  <si>
    <t>Inst 26 Extra Lag</t>
  </si>
  <si>
    <t>4/28 noon-4/29</t>
  </si>
  <si>
    <t>4/21 noon-4/22</t>
  </si>
  <si>
    <t>Inst 22 Extra Lag</t>
  </si>
  <si>
    <t>3/23 -4/5</t>
  </si>
  <si>
    <t>4/6 - 4/19</t>
  </si>
  <si>
    <t>4/42023</t>
  </si>
  <si>
    <t>https://www.osc.state.ny.us/state-agencies/payroll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</si>
</sst>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14" fontId="0" fillId="0" borderId="1" xfId="0" quotePrefix="1" applyNumberForma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14" fontId="0" fillId="2" borderId="1" xfId="0" quotePrefix="1" applyNumberFormat="1" applyFill="1" applyBorder="1" applyAlignment="1">
      <alignment horizontal="left" vertical="top" wrapText="1"/>
    </xf>
    <xf numFmtId="14" fontId="0" fillId="0" borderId="0" xfId="0" applyNumberFormat="1"/>
    <xf numFmtId="0" fontId="0" fillId="2" borderId="1" xfId="0" applyFill="1" applyBorder="1"/>
    <xf numFmtId="14" fontId="1" fillId="0" borderId="1" xfId="0" quotePrefix="1" applyNumberFormat="1" applyFont="1" applyBorder="1" applyAlignment="1">
      <alignment horizontal="left" vertical="top" wrapText="1"/>
    </xf>
    <xf numFmtId="14" fontId="1" fillId="2" borderId="1" xfId="0" quotePrefix="1" applyNumberFormat="1" applyFont="1" applyFill="1" applyBorder="1" applyAlignment="1">
      <alignment horizontal="left" vertical="top" wrapText="1"/>
    </xf>
    <xf numFmtId="164" fontId="1" fillId="2" borderId="1" xfId="0" quotePrefix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Fill="1"/>
    <xf numFmtId="14" fontId="2" fillId="0" borderId="1" xfId="0" quotePrefix="1" applyNumberFormat="1" applyFont="1" applyBorder="1" applyAlignment="1">
      <alignment horizontal="left" vertical="top"/>
    </xf>
    <xf numFmtId="14" fontId="2" fillId="2" borderId="1" xfId="0" quotePrefix="1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AYROLL\AUDIT\Sys%20ORD%20BRD%20Req\2022%20Business%20Requirements\Submission%20Schedule\Submission%20Schedule%20Templat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 Schedule"/>
      <sheetName val="PP Begin and End Dates"/>
    </sheetNames>
    <sheetDataSet>
      <sheetData sheetId="0"/>
      <sheetData sheetId="1">
        <row r="1">
          <cell r="A1" t="str">
            <v>PP</v>
          </cell>
          <cell r="B1" t="str">
            <v>Begin</v>
          </cell>
          <cell r="C1" t="str">
            <v>End</v>
          </cell>
        </row>
        <row r="2">
          <cell r="A2" t="str">
            <v>ADMIN CURRENT</v>
          </cell>
        </row>
        <row r="3">
          <cell r="A3" t="str">
            <v>Admin 2 Curr</v>
          </cell>
          <cell r="B3">
            <v>44665</v>
          </cell>
          <cell r="C3">
            <v>44678</v>
          </cell>
        </row>
        <row r="4">
          <cell r="A4" t="str">
            <v>Admin 3 Curr</v>
          </cell>
          <cell r="B4">
            <v>44679</v>
          </cell>
          <cell r="C4">
            <v>44692</v>
          </cell>
        </row>
        <row r="5">
          <cell r="A5" t="str">
            <v>Admin 4 Curr</v>
          </cell>
          <cell r="B5">
            <v>44693</v>
          </cell>
          <cell r="C5">
            <v>44706</v>
          </cell>
        </row>
        <row r="6">
          <cell r="A6" t="str">
            <v>Admin 5 Curr</v>
          </cell>
          <cell r="B6">
            <v>44707</v>
          </cell>
          <cell r="C6">
            <v>44720</v>
          </cell>
        </row>
        <row r="7">
          <cell r="A7" t="str">
            <v>Admin 6 Curr</v>
          </cell>
          <cell r="B7">
            <v>44721</v>
          </cell>
          <cell r="C7">
            <v>44734</v>
          </cell>
        </row>
        <row r="8">
          <cell r="A8" t="str">
            <v>Admin 7 Curr</v>
          </cell>
          <cell r="B8">
            <v>44735</v>
          </cell>
          <cell r="C8">
            <v>44748</v>
          </cell>
        </row>
        <row r="9">
          <cell r="A9" t="str">
            <v>Admin 8 Curr</v>
          </cell>
          <cell r="B9">
            <v>44749</v>
          </cell>
          <cell r="C9">
            <v>44762</v>
          </cell>
        </row>
        <row r="10">
          <cell r="A10" t="str">
            <v>Admin 9 Curr</v>
          </cell>
          <cell r="B10">
            <v>44763</v>
          </cell>
          <cell r="C10">
            <v>44776</v>
          </cell>
        </row>
        <row r="11">
          <cell r="A11" t="str">
            <v>Admin 10 Curr</v>
          </cell>
          <cell r="B11">
            <v>44777</v>
          </cell>
          <cell r="C11">
            <v>44790</v>
          </cell>
        </row>
        <row r="12">
          <cell r="A12" t="str">
            <v>Admin 11 Curr</v>
          </cell>
          <cell r="B12">
            <v>44791</v>
          </cell>
          <cell r="C12">
            <v>44804</v>
          </cell>
        </row>
        <row r="13">
          <cell r="A13" t="str">
            <v>Admin 12 Curr</v>
          </cell>
          <cell r="B13">
            <v>44805</v>
          </cell>
          <cell r="C13">
            <v>44818</v>
          </cell>
        </row>
        <row r="14">
          <cell r="A14" t="str">
            <v>Admin 13 Curr</v>
          </cell>
          <cell r="B14">
            <v>44819</v>
          </cell>
          <cell r="C14">
            <v>44832</v>
          </cell>
        </row>
        <row r="15">
          <cell r="A15" t="str">
            <v>Admin 14 Curr</v>
          </cell>
          <cell r="B15">
            <v>44833</v>
          </cell>
          <cell r="C15">
            <v>44846</v>
          </cell>
        </row>
        <row r="16">
          <cell r="A16" t="str">
            <v>Admin 15 Curr</v>
          </cell>
          <cell r="B16">
            <v>44847</v>
          </cell>
          <cell r="C16">
            <v>44860</v>
          </cell>
        </row>
        <row r="17">
          <cell r="A17" t="str">
            <v>Admin 16 Curr</v>
          </cell>
          <cell r="B17">
            <v>44861</v>
          </cell>
          <cell r="C17">
            <v>44874</v>
          </cell>
        </row>
        <row r="18">
          <cell r="A18" t="str">
            <v>Admin 17 Curr</v>
          </cell>
          <cell r="B18">
            <v>44875</v>
          </cell>
          <cell r="C18">
            <v>44888</v>
          </cell>
        </row>
        <row r="19">
          <cell r="A19" t="str">
            <v>Admin 18 Curr</v>
          </cell>
          <cell r="B19">
            <v>44889</v>
          </cell>
          <cell r="C19">
            <v>44902</v>
          </cell>
        </row>
        <row r="20">
          <cell r="A20" t="str">
            <v>Admin 19 Curr</v>
          </cell>
          <cell r="B20">
            <v>44903</v>
          </cell>
          <cell r="C20">
            <v>44916</v>
          </cell>
        </row>
        <row r="21">
          <cell r="A21" t="str">
            <v>Admin 20 Curr</v>
          </cell>
          <cell r="B21">
            <v>44917</v>
          </cell>
          <cell r="C21">
            <v>44930</v>
          </cell>
        </row>
        <row r="22">
          <cell r="A22" t="str">
            <v>Admin 21 Curr</v>
          </cell>
          <cell r="B22">
            <v>44931</v>
          </cell>
          <cell r="C22">
            <v>44944</v>
          </cell>
        </row>
        <row r="23">
          <cell r="A23" t="str">
            <v>Admin 22 Curr</v>
          </cell>
          <cell r="B23">
            <v>44945</v>
          </cell>
          <cell r="C23">
            <v>44958</v>
          </cell>
        </row>
        <row r="24">
          <cell r="A24" t="str">
            <v>Admin 23 Curr</v>
          </cell>
          <cell r="B24">
            <v>44959</v>
          </cell>
          <cell r="C24">
            <v>44972</v>
          </cell>
        </row>
        <row r="25">
          <cell r="A25" t="str">
            <v>Admin 24 Curr</v>
          </cell>
          <cell r="B25">
            <v>44973</v>
          </cell>
          <cell r="C25">
            <v>44986</v>
          </cell>
        </row>
        <row r="26">
          <cell r="A26" t="str">
            <v>Admin 25 Curr</v>
          </cell>
          <cell r="B26">
            <v>44987</v>
          </cell>
          <cell r="C26">
            <v>45000</v>
          </cell>
        </row>
        <row r="27">
          <cell r="A27" t="str">
            <v>Admin 26 Curr</v>
          </cell>
          <cell r="B27">
            <v>45001</v>
          </cell>
          <cell r="C27">
            <v>45014</v>
          </cell>
        </row>
        <row r="28">
          <cell r="A28" t="str">
            <v>Admin 1 Curr</v>
          </cell>
          <cell r="B28">
            <v>45015</v>
          </cell>
          <cell r="C28">
            <v>45028</v>
          </cell>
        </row>
        <row r="29">
          <cell r="A29" t="str">
            <v>ADMIN LAG</v>
          </cell>
        </row>
        <row r="30">
          <cell r="A30" t="str">
            <v>Admin 1 Lag</v>
          </cell>
          <cell r="B30">
            <v>44651</v>
          </cell>
          <cell r="C30">
            <v>44664</v>
          </cell>
        </row>
        <row r="31">
          <cell r="A31" t="str">
            <v>Admin 2 Lag</v>
          </cell>
          <cell r="B31">
            <v>44665</v>
          </cell>
          <cell r="C31">
            <v>44678</v>
          </cell>
        </row>
        <row r="32">
          <cell r="A32" t="str">
            <v>Admin 3 Lag</v>
          </cell>
          <cell r="B32">
            <v>44679</v>
          </cell>
          <cell r="C32">
            <v>44692</v>
          </cell>
        </row>
        <row r="33">
          <cell r="A33" t="str">
            <v>Admin 4 Lag</v>
          </cell>
          <cell r="B33">
            <v>44693</v>
          </cell>
          <cell r="C33">
            <v>44706</v>
          </cell>
        </row>
        <row r="34">
          <cell r="A34" t="str">
            <v>Admin 5 Lag</v>
          </cell>
          <cell r="B34">
            <v>44707</v>
          </cell>
          <cell r="C34">
            <v>44720</v>
          </cell>
        </row>
        <row r="35">
          <cell r="A35" t="str">
            <v>Admin 6 Lag</v>
          </cell>
          <cell r="B35">
            <v>44721</v>
          </cell>
          <cell r="C35">
            <v>44734</v>
          </cell>
        </row>
        <row r="36">
          <cell r="A36" t="str">
            <v>Admin 7 Lag</v>
          </cell>
          <cell r="B36">
            <v>44735</v>
          </cell>
          <cell r="C36">
            <v>44748</v>
          </cell>
        </row>
        <row r="37">
          <cell r="A37" t="str">
            <v>Admin 8 Lag</v>
          </cell>
          <cell r="B37">
            <v>44749</v>
          </cell>
          <cell r="C37">
            <v>44762</v>
          </cell>
        </row>
        <row r="38">
          <cell r="A38" t="str">
            <v>Admin 9 Lag</v>
          </cell>
          <cell r="B38">
            <v>44763</v>
          </cell>
          <cell r="C38">
            <v>44776</v>
          </cell>
        </row>
        <row r="39">
          <cell r="A39" t="str">
            <v>Admin 10 Lag</v>
          </cell>
          <cell r="B39">
            <v>44777</v>
          </cell>
          <cell r="C39">
            <v>44790</v>
          </cell>
        </row>
        <row r="40">
          <cell r="A40" t="str">
            <v>Admin 11 Lag</v>
          </cell>
          <cell r="B40">
            <v>44791</v>
          </cell>
          <cell r="C40">
            <v>44804</v>
          </cell>
        </row>
        <row r="41">
          <cell r="A41" t="str">
            <v>Admin 12 Lag</v>
          </cell>
          <cell r="B41">
            <v>44805</v>
          </cell>
          <cell r="C41">
            <v>44818</v>
          </cell>
        </row>
        <row r="42">
          <cell r="A42" t="str">
            <v>Admin 13 Lag</v>
          </cell>
          <cell r="B42">
            <v>44819</v>
          </cell>
          <cell r="C42">
            <v>44832</v>
          </cell>
        </row>
        <row r="43">
          <cell r="A43" t="str">
            <v>Admin 14 Lag</v>
          </cell>
          <cell r="B43">
            <v>44833</v>
          </cell>
          <cell r="C43">
            <v>44846</v>
          </cell>
        </row>
        <row r="44">
          <cell r="A44" t="str">
            <v>Admin 15 Lag</v>
          </cell>
          <cell r="B44">
            <v>44847</v>
          </cell>
          <cell r="C44">
            <v>44860</v>
          </cell>
        </row>
        <row r="45">
          <cell r="A45" t="str">
            <v>Admin 16 Lag</v>
          </cell>
          <cell r="B45">
            <v>44861</v>
          </cell>
          <cell r="C45">
            <v>44874</v>
          </cell>
        </row>
        <row r="46">
          <cell r="A46" t="str">
            <v>Admin 17 Lag</v>
          </cell>
          <cell r="B46">
            <v>44875</v>
          </cell>
          <cell r="C46">
            <v>44888</v>
          </cell>
        </row>
        <row r="47">
          <cell r="A47" t="str">
            <v>Admin 18 Lag</v>
          </cell>
          <cell r="B47">
            <v>44889</v>
          </cell>
          <cell r="C47">
            <v>44902</v>
          </cell>
        </row>
        <row r="48">
          <cell r="A48" t="str">
            <v>Admin 19 Lag</v>
          </cell>
          <cell r="B48">
            <v>44903</v>
          </cell>
          <cell r="C48">
            <v>44916</v>
          </cell>
        </row>
        <row r="49">
          <cell r="A49" t="str">
            <v>Admin 20 Lag</v>
          </cell>
          <cell r="B49">
            <v>44917</v>
          </cell>
          <cell r="C49">
            <v>44930</v>
          </cell>
        </row>
        <row r="50">
          <cell r="A50" t="str">
            <v>Admin 21 Lag</v>
          </cell>
          <cell r="B50">
            <v>44931</v>
          </cell>
          <cell r="C50">
            <v>44944</v>
          </cell>
        </row>
        <row r="51">
          <cell r="A51" t="str">
            <v>Admin 22 Lag</v>
          </cell>
          <cell r="B51">
            <v>44945</v>
          </cell>
          <cell r="C51">
            <v>44958</v>
          </cell>
        </row>
        <row r="52">
          <cell r="A52" t="str">
            <v>Admin 23 Lag</v>
          </cell>
          <cell r="B52">
            <v>44959</v>
          </cell>
          <cell r="C52">
            <v>44972</v>
          </cell>
        </row>
        <row r="53">
          <cell r="A53" t="str">
            <v>Admin 24 Lag</v>
          </cell>
          <cell r="B53">
            <v>44973</v>
          </cell>
          <cell r="C53">
            <v>44986</v>
          </cell>
        </row>
        <row r="54">
          <cell r="A54" t="str">
            <v>Admin 25 Lag</v>
          </cell>
          <cell r="B54">
            <v>44987</v>
          </cell>
          <cell r="C54">
            <v>45000</v>
          </cell>
        </row>
        <row r="55">
          <cell r="A55" t="str">
            <v>Admin 26 Lag</v>
          </cell>
          <cell r="B55">
            <v>45001</v>
          </cell>
          <cell r="C55">
            <v>45014</v>
          </cell>
        </row>
        <row r="56">
          <cell r="A56" t="str">
            <v>INST CURRENT</v>
          </cell>
          <cell r="B56"/>
          <cell r="C56"/>
        </row>
        <row r="57">
          <cell r="A57" t="str">
            <v>Inst 2 Curr</v>
          </cell>
          <cell r="B57">
            <v>44672</v>
          </cell>
          <cell r="C57">
            <v>44685</v>
          </cell>
        </row>
        <row r="58">
          <cell r="A58" t="str">
            <v>Inst 3 Curr</v>
          </cell>
          <cell r="B58">
            <v>44686</v>
          </cell>
          <cell r="C58">
            <v>44699</v>
          </cell>
        </row>
        <row r="59">
          <cell r="A59" t="str">
            <v>Inst 4 Curr</v>
          </cell>
          <cell r="B59">
            <v>44700</v>
          </cell>
          <cell r="C59">
            <v>44713</v>
          </cell>
        </row>
        <row r="60">
          <cell r="A60" t="str">
            <v>Inst 5 Curr</v>
          </cell>
          <cell r="B60">
            <v>44714</v>
          </cell>
          <cell r="C60">
            <v>44727</v>
          </cell>
        </row>
        <row r="61">
          <cell r="A61" t="str">
            <v>Inst 6 Curr</v>
          </cell>
          <cell r="B61">
            <v>44728</v>
          </cell>
          <cell r="C61">
            <v>44741</v>
          </cell>
        </row>
        <row r="62">
          <cell r="A62" t="str">
            <v>Inst 7 Curr</v>
          </cell>
          <cell r="B62">
            <v>44742</v>
          </cell>
          <cell r="C62">
            <v>44755</v>
          </cell>
        </row>
        <row r="63">
          <cell r="A63" t="str">
            <v>Inst 8 Curr</v>
          </cell>
          <cell r="B63">
            <v>44756</v>
          </cell>
          <cell r="C63">
            <v>44769</v>
          </cell>
        </row>
        <row r="64">
          <cell r="A64" t="str">
            <v>Inst 9 Curr</v>
          </cell>
          <cell r="B64">
            <v>44770</v>
          </cell>
          <cell r="C64">
            <v>44783</v>
          </cell>
        </row>
        <row r="65">
          <cell r="A65" t="str">
            <v>Inst 10 Curr</v>
          </cell>
          <cell r="B65">
            <v>44784</v>
          </cell>
          <cell r="C65">
            <v>44797</v>
          </cell>
        </row>
        <row r="66">
          <cell r="A66" t="str">
            <v>Inst 11 Curr</v>
          </cell>
          <cell r="B66">
            <v>44798</v>
          </cell>
          <cell r="C66">
            <v>44811</v>
          </cell>
        </row>
        <row r="67">
          <cell r="A67" t="str">
            <v>Inst 12 Curr</v>
          </cell>
          <cell r="B67">
            <v>44812</v>
          </cell>
          <cell r="C67">
            <v>44825</v>
          </cell>
        </row>
        <row r="68">
          <cell r="A68" t="str">
            <v>Inst 13 Curr</v>
          </cell>
          <cell r="B68">
            <v>44826</v>
          </cell>
          <cell r="C68">
            <v>44839</v>
          </cell>
        </row>
        <row r="69">
          <cell r="A69" t="str">
            <v>Inst 14 Curr</v>
          </cell>
          <cell r="B69">
            <v>44840</v>
          </cell>
          <cell r="C69">
            <v>44853</v>
          </cell>
        </row>
        <row r="70">
          <cell r="A70" t="str">
            <v>Inst 15 Curr</v>
          </cell>
          <cell r="B70">
            <v>44854</v>
          </cell>
          <cell r="C70">
            <v>44867</v>
          </cell>
        </row>
        <row r="71">
          <cell r="A71" t="str">
            <v>Inst 16 Curr</v>
          </cell>
          <cell r="B71">
            <v>44868</v>
          </cell>
          <cell r="C71">
            <v>44881</v>
          </cell>
        </row>
        <row r="72">
          <cell r="A72" t="str">
            <v>Inst 17 Curr</v>
          </cell>
          <cell r="B72">
            <v>44882</v>
          </cell>
          <cell r="C72">
            <v>44895</v>
          </cell>
        </row>
        <row r="73">
          <cell r="A73" t="str">
            <v>Inst 18 Curr</v>
          </cell>
          <cell r="B73">
            <v>44896</v>
          </cell>
          <cell r="C73">
            <v>44909</v>
          </cell>
        </row>
        <row r="74">
          <cell r="A74" t="str">
            <v>Inst 19 Curr</v>
          </cell>
          <cell r="B74">
            <v>44910</v>
          </cell>
          <cell r="C74">
            <v>44923</v>
          </cell>
        </row>
        <row r="75">
          <cell r="A75" t="str">
            <v>Inst 20 Curr</v>
          </cell>
          <cell r="B75">
            <v>44924</v>
          </cell>
          <cell r="C75">
            <v>44937</v>
          </cell>
        </row>
        <row r="76">
          <cell r="A76" t="str">
            <v>Inst 21 Curr</v>
          </cell>
          <cell r="B76">
            <v>44938</v>
          </cell>
          <cell r="C76">
            <v>44951</v>
          </cell>
        </row>
        <row r="77">
          <cell r="A77" t="str">
            <v>Inst 22 Curr</v>
          </cell>
          <cell r="B77">
            <v>44952</v>
          </cell>
          <cell r="C77">
            <v>44965</v>
          </cell>
        </row>
        <row r="78">
          <cell r="A78" t="str">
            <v>Inst 23 Curr</v>
          </cell>
          <cell r="B78">
            <v>44966</v>
          </cell>
          <cell r="C78">
            <v>44979</v>
          </cell>
        </row>
        <row r="79">
          <cell r="A79" t="str">
            <v>Inst 24 Curr</v>
          </cell>
          <cell r="B79">
            <v>44980</v>
          </cell>
          <cell r="C79">
            <v>44993</v>
          </cell>
        </row>
        <row r="80">
          <cell r="A80" t="str">
            <v>Inst 25 Curr</v>
          </cell>
          <cell r="B80">
            <v>44994</v>
          </cell>
          <cell r="C80">
            <v>45007</v>
          </cell>
        </row>
        <row r="81">
          <cell r="A81" t="str">
            <v>Inst 26 Curr</v>
          </cell>
          <cell r="B81">
            <v>45008</v>
          </cell>
          <cell r="C81">
            <v>45021</v>
          </cell>
        </row>
        <row r="82">
          <cell r="A82" t="str">
            <v>Inst 1 Curr</v>
          </cell>
          <cell r="B82">
            <v>45022</v>
          </cell>
          <cell r="C82">
            <v>45036</v>
          </cell>
        </row>
        <row r="83">
          <cell r="A83" t="str">
            <v>INST LAG</v>
          </cell>
        </row>
        <row r="84">
          <cell r="A84" t="str">
            <v>Inst 1 Lag</v>
          </cell>
          <cell r="B84">
            <v>44658</v>
          </cell>
          <cell r="C84">
            <v>44671</v>
          </cell>
        </row>
        <row r="85">
          <cell r="A85" t="str">
            <v>Inst 2 Lag</v>
          </cell>
          <cell r="B85">
            <v>44672</v>
          </cell>
          <cell r="C85">
            <v>44685</v>
          </cell>
        </row>
        <row r="86">
          <cell r="A86" t="str">
            <v>Inst 3 Lag</v>
          </cell>
          <cell r="B86">
            <v>44686</v>
          </cell>
          <cell r="C86">
            <v>44699</v>
          </cell>
        </row>
        <row r="87">
          <cell r="A87" t="str">
            <v>Inst 4 Lag</v>
          </cell>
          <cell r="B87">
            <v>44700</v>
          </cell>
          <cell r="C87">
            <v>44713</v>
          </cell>
        </row>
        <row r="88">
          <cell r="A88" t="str">
            <v>Inst 5 Lag</v>
          </cell>
          <cell r="B88">
            <v>44714</v>
          </cell>
          <cell r="C88">
            <v>44727</v>
          </cell>
        </row>
        <row r="89">
          <cell r="A89" t="str">
            <v>Inst 6 Lag</v>
          </cell>
          <cell r="B89">
            <v>44728</v>
          </cell>
          <cell r="C89">
            <v>44741</v>
          </cell>
        </row>
        <row r="90">
          <cell r="A90" t="str">
            <v>Inst 7 Lag</v>
          </cell>
          <cell r="B90">
            <v>44742</v>
          </cell>
          <cell r="C90">
            <v>44755</v>
          </cell>
        </row>
        <row r="91">
          <cell r="A91" t="str">
            <v>Inst 8 Lag</v>
          </cell>
          <cell r="B91">
            <v>44756</v>
          </cell>
          <cell r="C91">
            <v>44769</v>
          </cell>
        </row>
        <row r="92">
          <cell r="A92" t="str">
            <v>Inst 9 Lag</v>
          </cell>
          <cell r="B92">
            <v>44770</v>
          </cell>
          <cell r="C92">
            <v>44783</v>
          </cell>
        </row>
        <row r="93">
          <cell r="A93" t="str">
            <v>Inst 10 Lag</v>
          </cell>
          <cell r="B93">
            <v>44784</v>
          </cell>
          <cell r="C93">
            <v>44797</v>
          </cell>
        </row>
        <row r="94">
          <cell r="A94" t="str">
            <v>Inst 11 Lag</v>
          </cell>
          <cell r="B94">
            <v>44798</v>
          </cell>
          <cell r="C94">
            <v>44811</v>
          </cell>
        </row>
        <row r="95">
          <cell r="A95" t="str">
            <v>Inst 12 Lag</v>
          </cell>
          <cell r="B95">
            <v>44812</v>
          </cell>
          <cell r="C95">
            <v>44825</v>
          </cell>
        </row>
        <row r="96">
          <cell r="A96" t="str">
            <v>Inst 13 Lag</v>
          </cell>
          <cell r="B96">
            <v>44826</v>
          </cell>
          <cell r="C96">
            <v>44839</v>
          </cell>
        </row>
        <row r="97">
          <cell r="A97" t="str">
            <v>Inst 14 Lag</v>
          </cell>
          <cell r="B97">
            <v>44840</v>
          </cell>
          <cell r="C97">
            <v>44853</v>
          </cell>
        </row>
        <row r="98">
          <cell r="A98" t="str">
            <v>Inst 15 Lag</v>
          </cell>
          <cell r="B98">
            <v>44854</v>
          </cell>
          <cell r="C98">
            <v>44867</v>
          </cell>
        </row>
        <row r="99">
          <cell r="A99" t="str">
            <v>Inst 16 Lag</v>
          </cell>
          <cell r="B99">
            <v>44868</v>
          </cell>
          <cell r="C99">
            <v>44881</v>
          </cell>
        </row>
        <row r="100">
          <cell r="A100" t="str">
            <v>Inst 17 Lag</v>
          </cell>
          <cell r="B100">
            <v>44882</v>
          </cell>
          <cell r="C100">
            <v>44895</v>
          </cell>
        </row>
        <row r="101">
          <cell r="A101" t="str">
            <v>Inst 18 Lag</v>
          </cell>
          <cell r="B101">
            <v>44896</v>
          </cell>
          <cell r="C101">
            <v>44909</v>
          </cell>
        </row>
        <row r="102">
          <cell r="A102" t="str">
            <v>Inst 19 Lag</v>
          </cell>
          <cell r="B102">
            <v>44910</v>
          </cell>
          <cell r="C102">
            <v>44923</v>
          </cell>
        </row>
        <row r="103">
          <cell r="A103" t="str">
            <v>Inst 20 Lag</v>
          </cell>
          <cell r="B103">
            <v>44924</v>
          </cell>
          <cell r="C103">
            <v>44937</v>
          </cell>
        </row>
        <row r="104">
          <cell r="A104" t="str">
            <v>Inst 21 Lag</v>
          </cell>
          <cell r="B104">
            <v>44938</v>
          </cell>
          <cell r="C104">
            <v>44951</v>
          </cell>
        </row>
        <row r="105">
          <cell r="A105" t="str">
            <v>Inst 22 Lag</v>
          </cell>
          <cell r="B105">
            <v>44952</v>
          </cell>
          <cell r="C105">
            <v>44965</v>
          </cell>
        </row>
        <row r="106">
          <cell r="A106" t="str">
            <v>Inst 23 Lag</v>
          </cell>
          <cell r="B106">
            <v>44966</v>
          </cell>
          <cell r="C106">
            <v>44979</v>
          </cell>
        </row>
        <row r="107">
          <cell r="A107" t="str">
            <v>Inst 24 Lag</v>
          </cell>
          <cell r="B107">
            <v>44980</v>
          </cell>
          <cell r="C107">
            <v>44993</v>
          </cell>
        </row>
        <row r="108">
          <cell r="A108" t="str">
            <v>Inst 25 Lag</v>
          </cell>
          <cell r="B108">
            <v>44994</v>
          </cell>
          <cell r="C108">
            <v>45007</v>
          </cell>
        </row>
        <row r="109">
          <cell r="A109" t="str">
            <v>Inst 26 Lag</v>
          </cell>
          <cell r="B109">
            <v>45008</v>
          </cell>
          <cell r="C109">
            <v>45022</v>
          </cell>
        </row>
        <row r="110">
          <cell r="A110" t="str">
            <v>INST EXTRA LAG</v>
          </cell>
          <cell r="B110"/>
          <cell r="C110"/>
        </row>
        <row r="111">
          <cell r="A111" t="str">
            <v>Inst 1 Extra Lag</v>
          </cell>
          <cell r="B111">
            <v>44651</v>
          </cell>
          <cell r="C111">
            <v>44664</v>
          </cell>
        </row>
        <row r="112">
          <cell r="A112" t="str">
            <v>Inst 2 Extra Lag</v>
          </cell>
          <cell r="B112">
            <v>44665</v>
          </cell>
          <cell r="C112">
            <v>44678</v>
          </cell>
        </row>
        <row r="113">
          <cell r="A113" t="str">
            <v>Inst 3 Extra Lag</v>
          </cell>
          <cell r="B113">
            <v>44679</v>
          </cell>
          <cell r="C113">
            <v>44692</v>
          </cell>
        </row>
        <row r="114">
          <cell r="A114" t="str">
            <v>Inst 4 Extra Lag</v>
          </cell>
          <cell r="B114">
            <v>44693</v>
          </cell>
          <cell r="C114">
            <v>44706</v>
          </cell>
        </row>
        <row r="115">
          <cell r="A115" t="str">
            <v>Inst 5 Extra Lag</v>
          </cell>
          <cell r="B115">
            <v>44707</v>
          </cell>
          <cell r="C115">
            <v>44720</v>
          </cell>
        </row>
        <row r="116">
          <cell r="A116" t="str">
            <v>Inst 6 Extra Lag</v>
          </cell>
          <cell r="B116">
            <v>44721</v>
          </cell>
          <cell r="C116">
            <v>44734</v>
          </cell>
        </row>
        <row r="117">
          <cell r="A117" t="str">
            <v>Inst 7 Extra Lag</v>
          </cell>
          <cell r="B117">
            <v>44735</v>
          </cell>
          <cell r="C117">
            <v>44748</v>
          </cell>
        </row>
        <row r="118">
          <cell r="A118" t="str">
            <v>Inst 8 Extra Lag</v>
          </cell>
          <cell r="B118">
            <v>44749</v>
          </cell>
          <cell r="C118">
            <v>44762</v>
          </cell>
        </row>
        <row r="119">
          <cell r="A119" t="str">
            <v>Inst 9 Extra Lag</v>
          </cell>
          <cell r="B119">
            <v>44763</v>
          </cell>
          <cell r="C119">
            <v>44776</v>
          </cell>
        </row>
        <row r="120">
          <cell r="A120" t="str">
            <v>Inst 10 Extra Lag</v>
          </cell>
          <cell r="B120">
            <v>44777</v>
          </cell>
          <cell r="C120">
            <v>44790</v>
          </cell>
        </row>
        <row r="121">
          <cell r="A121" t="str">
            <v>Inst 11 Extra Lag</v>
          </cell>
          <cell r="B121">
            <v>44791</v>
          </cell>
          <cell r="C121">
            <v>44804</v>
          </cell>
        </row>
        <row r="122">
          <cell r="A122" t="str">
            <v>Inst 12 Extra Lag</v>
          </cell>
          <cell r="B122">
            <v>44805</v>
          </cell>
          <cell r="C122">
            <v>44818</v>
          </cell>
        </row>
        <row r="123">
          <cell r="A123" t="str">
            <v>Inst 13 Extra Lag</v>
          </cell>
          <cell r="B123">
            <v>44819</v>
          </cell>
          <cell r="C123">
            <v>44832</v>
          </cell>
        </row>
        <row r="124">
          <cell r="A124" t="str">
            <v>Inst 14 Extra Lag</v>
          </cell>
          <cell r="B124">
            <v>44833</v>
          </cell>
          <cell r="C124">
            <v>44846</v>
          </cell>
        </row>
        <row r="125">
          <cell r="A125" t="str">
            <v>Inst 15 Extra Lag</v>
          </cell>
          <cell r="B125">
            <v>44847</v>
          </cell>
          <cell r="C125">
            <v>44860</v>
          </cell>
        </row>
        <row r="126">
          <cell r="A126" t="str">
            <v>Inst 16 Extra Lag</v>
          </cell>
          <cell r="B126">
            <v>44861</v>
          </cell>
          <cell r="C126">
            <v>44874</v>
          </cell>
        </row>
        <row r="127">
          <cell r="A127" t="str">
            <v>Inst 17 Extra Lag</v>
          </cell>
          <cell r="B127">
            <v>44875</v>
          </cell>
          <cell r="C127">
            <v>44888</v>
          </cell>
        </row>
        <row r="128">
          <cell r="A128" t="str">
            <v>Inst 18 Extra Lag</v>
          </cell>
          <cell r="B128">
            <v>44889</v>
          </cell>
          <cell r="C128">
            <v>44902</v>
          </cell>
        </row>
        <row r="129">
          <cell r="A129" t="str">
            <v>Inst 19 Extra Lag</v>
          </cell>
          <cell r="B129">
            <v>44903</v>
          </cell>
          <cell r="C129">
            <v>44916</v>
          </cell>
        </row>
        <row r="130">
          <cell r="A130" t="str">
            <v>Inst 20 Extra Lag</v>
          </cell>
          <cell r="B130">
            <v>44917</v>
          </cell>
          <cell r="C130">
            <v>44930</v>
          </cell>
        </row>
        <row r="131">
          <cell r="A131" t="str">
            <v>Inst 21 Extra Lag</v>
          </cell>
          <cell r="B131">
            <v>44931</v>
          </cell>
          <cell r="C131">
            <v>44944</v>
          </cell>
        </row>
        <row r="132">
          <cell r="A132" t="str">
            <v>Inst 22 Extra Lag</v>
          </cell>
          <cell r="B132">
            <v>44945</v>
          </cell>
          <cell r="C132">
            <v>44958</v>
          </cell>
        </row>
        <row r="133">
          <cell r="A133" t="str">
            <v>Inst 23 Extra Lag</v>
          </cell>
          <cell r="B133">
            <v>44959</v>
          </cell>
          <cell r="C133">
            <v>44972</v>
          </cell>
        </row>
        <row r="134">
          <cell r="A134" t="str">
            <v>Inst 24 Extra Lag</v>
          </cell>
          <cell r="B134">
            <v>44973</v>
          </cell>
          <cell r="C134">
            <v>44986</v>
          </cell>
        </row>
        <row r="135">
          <cell r="A135" t="str">
            <v>Inst 25 Extra Lag</v>
          </cell>
          <cell r="B135">
            <v>44987</v>
          </cell>
          <cell r="C135">
            <v>45000</v>
          </cell>
        </row>
        <row r="136">
          <cell r="A136" t="str">
            <v>Inst 26 Extra Lag</v>
          </cell>
          <cell r="B136">
            <v>45001</v>
          </cell>
          <cell r="C136">
            <v>45015</v>
          </cell>
        </row>
        <row r="137">
          <cell r="A137" t="str">
            <v>ADMIN EXTRA LAG</v>
          </cell>
          <cell r="B137"/>
          <cell r="C137"/>
        </row>
        <row r="138">
          <cell r="A138" t="str">
            <v>Admin 27 Extra Lag</v>
          </cell>
          <cell r="B138">
            <v>44644</v>
          </cell>
          <cell r="C138">
            <v>44657</v>
          </cell>
        </row>
        <row r="139">
          <cell r="A139" t="str">
            <v>Admin 1 Extra Lag</v>
          </cell>
          <cell r="B139">
            <v>44658</v>
          </cell>
          <cell r="C139">
            <v>44671</v>
          </cell>
        </row>
        <row r="140">
          <cell r="A140" t="str">
            <v>Admin 2 Extra Lag</v>
          </cell>
          <cell r="B140">
            <v>44672</v>
          </cell>
          <cell r="C140">
            <v>44685</v>
          </cell>
        </row>
        <row r="141">
          <cell r="A141" t="str">
            <v>Admin 3 Extra Lag</v>
          </cell>
          <cell r="B141">
            <v>44686</v>
          </cell>
          <cell r="C141">
            <v>44699</v>
          </cell>
        </row>
        <row r="142">
          <cell r="A142" t="str">
            <v>Admin 4 Extra Lag</v>
          </cell>
          <cell r="B142">
            <v>44700</v>
          </cell>
          <cell r="C142">
            <v>44713</v>
          </cell>
        </row>
        <row r="143">
          <cell r="A143" t="str">
            <v>Admin 5 Extra Lag</v>
          </cell>
          <cell r="B143">
            <v>44714</v>
          </cell>
          <cell r="C143">
            <v>44727</v>
          </cell>
        </row>
        <row r="144">
          <cell r="A144" t="str">
            <v>Admin 6 Extra Lag</v>
          </cell>
          <cell r="B144">
            <v>44728</v>
          </cell>
          <cell r="C144">
            <v>44741</v>
          </cell>
        </row>
        <row r="145">
          <cell r="A145" t="str">
            <v>Admin 7 Extra Lag</v>
          </cell>
          <cell r="B145">
            <v>44742</v>
          </cell>
          <cell r="C145">
            <v>44755</v>
          </cell>
        </row>
        <row r="146">
          <cell r="A146" t="str">
            <v>Admin 8 Extra Lag</v>
          </cell>
          <cell r="B146">
            <v>44756</v>
          </cell>
          <cell r="C146">
            <v>44769</v>
          </cell>
        </row>
        <row r="147">
          <cell r="A147" t="str">
            <v>Admin 9 Extra Lag</v>
          </cell>
          <cell r="B147">
            <v>44770</v>
          </cell>
          <cell r="C147">
            <v>44783</v>
          </cell>
        </row>
        <row r="148">
          <cell r="A148" t="str">
            <v>Admin 10 Extra Lag</v>
          </cell>
          <cell r="B148">
            <v>44784</v>
          </cell>
          <cell r="C148">
            <v>44797</v>
          </cell>
        </row>
        <row r="149">
          <cell r="A149" t="str">
            <v>Admin 11 Extra Lag</v>
          </cell>
          <cell r="B149">
            <v>44798</v>
          </cell>
          <cell r="C149">
            <v>44811</v>
          </cell>
        </row>
        <row r="150">
          <cell r="A150" t="str">
            <v>Admin 12 Extra Lag</v>
          </cell>
          <cell r="B150">
            <v>44812</v>
          </cell>
          <cell r="C150">
            <v>44825</v>
          </cell>
        </row>
        <row r="151">
          <cell r="A151" t="str">
            <v>Admin 13 Extra Lag</v>
          </cell>
          <cell r="B151">
            <v>44826</v>
          </cell>
          <cell r="C151">
            <v>44839</v>
          </cell>
        </row>
        <row r="152">
          <cell r="A152" t="str">
            <v>Admin 14 Extra Lag</v>
          </cell>
          <cell r="B152">
            <v>44840</v>
          </cell>
          <cell r="C152">
            <v>44853</v>
          </cell>
        </row>
        <row r="153">
          <cell r="A153" t="str">
            <v>Admin 15 Extra Lag</v>
          </cell>
          <cell r="B153">
            <v>44854</v>
          </cell>
          <cell r="C153">
            <v>44867</v>
          </cell>
        </row>
        <row r="154">
          <cell r="A154" t="str">
            <v>Admin 16 Extra Lag</v>
          </cell>
          <cell r="B154">
            <v>44868</v>
          </cell>
          <cell r="C154">
            <v>44881</v>
          </cell>
        </row>
        <row r="155">
          <cell r="A155" t="str">
            <v>Admin 17 Extra Lag</v>
          </cell>
          <cell r="B155">
            <v>44882</v>
          </cell>
          <cell r="C155">
            <v>44895</v>
          </cell>
        </row>
        <row r="156">
          <cell r="A156" t="str">
            <v>Admin 18 Extra Lag</v>
          </cell>
          <cell r="B156">
            <v>44896</v>
          </cell>
          <cell r="C156">
            <v>44909</v>
          </cell>
        </row>
        <row r="157">
          <cell r="A157" t="str">
            <v>Admin 19 Extra Lag</v>
          </cell>
          <cell r="B157">
            <v>44910</v>
          </cell>
          <cell r="C157">
            <v>44923</v>
          </cell>
        </row>
        <row r="158">
          <cell r="A158" t="str">
            <v>Admin 20 Extra Lag</v>
          </cell>
          <cell r="B158">
            <v>44924</v>
          </cell>
          <cell r="C158">
            <v>44937</v>
          </cell>
        </row>
        <row r="159">
          <cell r="A159" t="str">
            <v>Admin 21 Extra Lag</v>
          </cell>
          <cell r="B159">
            <v>44938</v>
          </cell>
          <cell r="C159">
            <v>44951</v>
          </cell>
        </row>
        <row r="160">
          <cell r="A160" t="str">
            <v>Admin 22 Extra Lag</v>
          </cell>
          <cell r="B160">
            <v>44952</v>
          </cell>
          <cell r="C160">
            <v>44965</v>
          </cell>
        </row>
        <row r="161">
          <cell r="A161" t="str">
            <v>Admin 23 Extra Lag</v>
          </cell>
          <cell r="B161">
            <v>44966</v>
          </cell>
          <cell r="C161">
            <v>44979</v>
          </cell>
        </row>
        <row r="162">
          <cell r="A162" t="str">
            <v>Admin 24 Extra Lag</v>
          </cell>
          <cell r="B162">
            <v>44980</v>
          </cell>
          <cell r="C162">
            <v>44993</v>
          </cell>
        </row>
        <row r="163">
          <cell r="A163" t="str">
            <v>Admin 25 Extra Lag</v>
          </cell>
          <cell r="B163">
            <v>44994</v>
          </cell>
          <cell r="C163">
            <v>45007</v>
          </cell>
        </row>
        <row r="164">
          <cell r="A164" t="str">
            <v>Admin 26 Extra Lag</v>
          </cell>
          <cell r="B164">
            <v>45008</v>
          </cell>
          <cell r="C164">
            <v>45021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manda Ciano" id="{ABF1B304-CC84-4613-9CB2-B59A549F126A}" userId="S::aciano@osc.ny.gov::494d2a9e-956e-43df-8028-c3e790d3a87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89" dT="2022-02-07T21:10:08.29" personId="{ABF1B304-CC84-4613-9CB2-B59A549F126A}" id="{178FB3DC-E7DB-447E-9485-1D99816CC021}">
    <text>Will these be available if this day is Veterans Day?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5CA9-4617-43ED-8C2D-A4A2ED1D968E}">
  <dimension ref="A1:M157"/>
  <sheetViews>
    <sheetView tabSelected="1" workbookViewId="0">
      <pane ySplit="1" topLeftCell="A2" activePane="bottomLeft" state="frozen"/>
      <selection pane="bottomLeft" activeCell="E6" sqref="E6"/>
    </sheetView>
  </sheetViews>
  <sheetFormatPr defaultRowHeight="14.5" x14ac:dyDescent="0.35"/>
  <cols>
    <col min="1" max="1" width="14.453125" hidden="1" customWidth="1"/>
    <col min="2" max="2" width="16" customWidth="1"/>
    <col min="3" max="3" width="12" style="17" customWidth="1"/>
    <col min="4" max="4" width="10.81640625" style="11" customWidth="1"/>
    <col min="5" max="5" width="10.54296875" style="11" customWidth="1"/>
    <col min="6" max="6" width="11.36328125" style="11" customWidth="1"/>
    <col min="7" max="7" width="10.6328125" style="11" customWidth="1"/>
    <col min="8" max="8" width="17.36328125" style="11" customWidth="1"/>
    <col min="9" max="9" width="11.1796875" style="11" customWidth="1"/>
    <col min="10" max="10" width="13.90625" style="11" customWidth="1"/>
    <col min="11" max="11" width="12.08984375" style="11" customWidth="1"/>
    <col min="13" max="13" width="10.6328125" bestFit="1" customWidth="1"/>
  </cols>
  <sheetData>
    <row r="1" spans="1:13" ht="72.5" x14ac:dyDescent="0.35">
      <c r="A1" t="s">
        <v>224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</row>
    <row r="2" spans="1:13" ht="30.65" customHeight="1" x14ac:dyDescent="0.35">
      <c r="A2" s="1" t="str">
        <f t="shared" ref="A2:A65" si="0">MID(B2, FIND(" ", B2, FIND(" ", B2)+1)+1,256)</f>
        <v>Lag</v>
      </c>
      <c r="B2" s="2" t="s">
        <v>10</v>
      </c>
      <c r="C2" s="14" t="str">
        <f>TEXT(VLOOKUP($B2,'[1]PP Begin and End Dates'!A:C,2,FALSE),"m/d")&amp;" - "&amp;TEXT(VLOOKUP($B2,'[1]PP Begin and End Dates'!A:C,3,FALSE),"m/d")</f>
        <v>3/31 - 4/13</v>
      </c>
      <c r="D2" s="3">
        <f xml:space="preserve">
IF(AND(LEFT(B2,5)="Admin",RIGHT(B2,3)="Lag",RIGHT(B2,9)&lt;&gt;"Extra Lag"),VLOOKUP(B2,'[1]PP Begin and End Dates'!A:C,3,FALSE)+14,
IF(AND(LEFT(B2,4)="Inst",RIGHT(B2,3)="Lag",RIGHT(B2,9)&lt;&gt;"Extra Lag"),VLOOKUP(B2,'[1]PP Begin and End Dates'!A:C,3,FALSE)+15,
IF(AND(LEFT(B2,4)="Inst",RIGHT(B2,4)="Curr"),VLOOKUP(B2,'[1]PP Begin and End Dates'!A:C,3,FALSE)+1,
IF(AND(LEFT(B2,4)="Inst",RIGHT(B2,9)="Extra Lag"),VLOOKUP(B2,'[1]PP Begin and End Dates'!A:C,3,FALSE)+22,
IF(AND(LEFT(B2,5)="Admin",RIGHT(B2,9)="Extra Lag"),VLOOKUP(B2,'[1]PP Begin and End Dates'!A:C,3,FALSE)+21,
VLOOKUP(B2,'[1]PP Begin and End Dates'!A:C,3,FALSE))))))</f>
        <v>44678</v>
      </c>
      <c r="E2" s="8">
        <v>44662</v>
      </c>
      <c r="F2" s="8">
        <v>44663</v>
      </c>
      <c r="G2" s="8">
        <v>44663</v>
      </c>
      <c r="H2" s="3" t="s">
        <v>11</v>
      </c>
      <c r="I2" s="3">
        <f xml:space="preserve">
IF(AND(RIGHT($B2,3)="Lag",RIGHT($B2,9)&lt;&gt;"Extra Lag"),VLOOKUP($B2,'[1]PP Begin and End Dates'!$A:$C,3,FALSE)+6,
IF(AND(RIGHT($B2,3)="Lag",RIGHT($B2,9)="Extra Lag"),VLOOKUP($B2,'[1]PP Begin and End Dates'!$A:$C,3,FALSE)+13,
VLOOKUP($B2,'[1]PP Begin and End Dates'!$A:$C,3,FALSE)-8))</f>
        <v>44670</v>
      </c>
      <c r="J2" s="3" t="s">
        <v>219</v>
      </c>
      <c r="K2" s="3">
        <f xml:space="preserve">
IF(AND(RIGHT($B2,3)="Lag",RIGHT($B2,9)&lt;&gt;"Extra Lag"),VLOOKUP($B2,'[1]PP Begin and End Dates'!$A:$C,3,FALSE)+9,
IF(AND(RIGHT($B2,3)="Lag",RIGHT($B2,9)="Extra Lag"),VLOOKUP($B2,'[1]PP Begin and End Dates'!$A:$C,3,FALSE)+16,
VLOOKUP($B2,'[1]PP Begin and End Dates'!$A:$C,3,FALSE)-5))</f>
        <v>44673</v>
      </c>
    </row>
    <row r="3" spans="1:13" ht="30.65" customHeight="1" x14ac:dyDescent="0.35">
      <c r="A3" s="1" t="str">
        <f t="shared" si="0"/>
        <v>Curr</v>
      </c>
      <c r="B3" s="2" t="s">
        <v>13</v>
      </c>
      <c r="C3" s="14" t="str">
        <f>TEXT(VLOOKUP($B3,'[1]PP Begin and End Dates'!A:C,2,FALSE),"m/d")&amp;" - "&amp;TEXT(VLOOKUP($B3,'[1]PP Begin and End Dates'!A:C,3,FALSE),"m/d")</f>
        <v>4/14 - 4/27</v>
      </c>
      <c r="D3" s="3">
        <f xml:space="preserve">
IF(AND(LEFT(B3,5)="Admin",RIGHT(B3,3)="Lag",RIGHT(B3,9)&lt;&gt;"Extra Lag"),VLOOKUP(B3,'[1]PP Begin and End Dates'!A:C,3,FALSE)+14,
IF(AND(LEFT(B3,4)="Inst",RIGHT(B3,3)="Lag",RIGHT(B3,9)&lt;&gt;"Extra Lag"),VLOOKUP(B3,'[1]PP Begin and End Dates'!A:C,3,FALSE)+15,
IF(AND(LEFT(B3,4)="Inst",RIGHT(B3,4)="Curr"),VLOOKUP(B3,'[1]PP Begin and End Dates'!A:C,3,FALSE)+1,
IF(AND(LEFT(B3,4)="Inst",RIGHT(B3,9)="Extra Lag"),VLOOKUP(B3,'[1]PP Begin and End Dates'!A:C,3,FALSE)+22,
IF(AND(LEFT(B3,5)="Admin",RIGHT(B3,9)="Extra Lag"),VLOOKUP(B3,'[1]PP Begin and End Dates'!A:C,3,FALSE)+21,
VLOOKUP(B3,'[1]PP Begin and End Dates'!A:C,3,FALSE))))))</f>
        <v>44678</v>
      </c>
      <c r="E3" s="8">
        <v>44662</v>
      </c>
      <c r="F3" s="8">
        <v>44663</v>
      </c>
      <c r="G3" s="8">
        <v>44663</v>
      </c>
      <c r="H3" s="3" t="s">
        <v>11</v>
      </c>
      <c r="I3" s="3">
        <f xml:space="preserve">
IF(AND(RIGHT($B3,3)="Lag",RIGHT($B3,9)&lt;&gt;"Extra Lag"),VLOOKUP($B3,'[1]PP Begin and End Dates'!$A:$C,3,FALSE)+6,
IF(AND(RIGHT($B3,3)="Lag",RIGHT($B3,9)="Extra Lag"),VLOOKUP($B3,'[1]PP Begin and End Dates'!$A:$C,3,FALSE)+13,
VLOOKUP($B3,'[1]PP Begin and End Dates'!$A:$C,3,FALSE)-8))</f>
        <v>44670</v>
      </c>
      <c r="J3" s="3" t="s">
        <v>219</v>
      </c>
      <c r="K3" s="3">
        <f xml:space="preserve">
IF(AND(RIGHT($B3,3)="Lag",RIGHT($B3,9)&lt;&gt;"Extra Lag"),VLOOKUP($B3,'[1]PP Begin and End Dates'!$A:$C,3,FALSE)+9,
IF(AND(RIGHT($B3,3)="Lag",RIGHT($B3,9)="Extra Lag"),VLOOKUP($B3,'[1]PP Begin and End Dates'!$A:$C,3,FALSE)+16,
VLOOKUP($B3,'[1]PP Begin and End Dates'!$A:$C,3,FALSE)-5))</f>
        <v>44673</v>
      </c>
    </row>
    <row r="4" spans="1:13" ht="30.65" customHeight="1" x14ac:dyDescent="0.35">
      <c r="A4" s="1" t="str">
        <f t="shared" si="0"/>
        <v>Extra Lag</v>
      </c>
      <c r="B4" s="2" t="s">
        <v>14</v>
      </c>
      <c r="C4" s="14" t="str">
        <f>TEXT(VLOOKUP($B4,'[1]PP Begin and End Dates'!A:C,2,FALSE),"m/d")&amp;" - "&amp;TEXT(VLOOKUP($B4,'[1]PP Begin and End Dates'!A:C,3,FALSE),"m/d")</f>
        <v>3/24 - 4/6</v>
      </c>
      <c r="D4" s="3">
        <f xml:space="preserve">
IF(AND(LEFT(B4,5)="Admin",RIGHT(B4,3)="Lag",RIGHT(B4,9)&lt;&gt;"Extra Lag"),VLOOKUP(B4,'[1]PP Begin and End Dates'!A:C,3,FALSE)+14,
IF(AND(LEFT(B4,4)="Inst",RIGHT(B4,3)="Lag",RIGHT(B4,9)&lt;&gt;"Extra Lag"),VLOOKUP(B4,'[1]PP Begin and End Dates'!A:C,3,FALSE)+15,
IF(AND(LEFT(B4,4)="Inst",RIGHT(B4,4)="Curr"),VLOOKUP(B4,'[1]PP Begin and End Dates'!A:C,3,FALSE)+1,
IF(AND(LEFT(B4,4)="Inst",RIGHT(B4,9)="Extra Lag"),VLOOKUP(B4,'[1]PP Begin and End Dates'!A:C,3,FALSE)+22,
IF(AND(LEFT(B4,5)="Admin",RIGHT(B4,9)="Extra Lag"),VLOOKUP(B4,'[1]PP Begin and End Dates'!A:C,3,FALSE)+21,
VLOOKUP(B4,'[1]PP Begin and End Dates'!A:C,3,FALSE))))))</f>
        <v>44678</v>
      </c>
      <c r="E4" s="8">
        <v>44662</v>
      </c>
      <c r="F4" s="8">
        <v>44663</v>
      </c>
      <c r="G4" s="8">
        <v>44663</v>
      </c>
      <c r="H4" s="3" t="s">
        <v>11</v>
      </c>
      <c r="I4" s="3">
        <f xml:space="preserve">
IF(AND(RIGHT($B4,3)="Lag",RIGHT($B4,9)&lt;&gt;"Extra Lag"),VLOOKUP($B4,'[1]PP Begin and End Dates'!$A:$C,3,FALSE)+6,
IF(AND(RIGHT($B4,3)="Lag",RIGHT($B4,9)="Extra Lag"),VLOOKUP($B4,'[1]PP Begin and End Dates'!$A:$C,3,FALSE)+13,
VLOOKUP($B4,'[1]PP Begin and End Dates'!$A:$C,3,FALSE)-8))</f>
        <v>44670</v>
      </c>
      <c r="J4" s="3" t="s">
        <v>219</v>
      </c>
      <c r="K4" s="3">
        <f xml:space="preserve">
IF(AND(RIGHT($B4,3)="Lag",RIGHT($B4,9)&lt;&gt;"Extra Lag"),VLOOKUP($B4,'[1]PP Begin and End Dates'!$A:$C,3,FALSE)+9,
IF(AND(RIGHT($B4,3)="Lag",RIGHT($B4,9)="Extra Lag"),VLOOKUP($B4,'[1]PP Begin and End Dates'!$A:$C,3,FALSE)+16,
VLOOKUP($B4,'[1]PP Begin and End Dates'!$A:$C,3,FALSE)-5))</f>
        <v>44673</v>
      </c>
    </row>
    <row r="5" spans="1:13" ht="30.65" customHeight="1" x14ac:dyDescent="0.35">
      <c r="A5" s="1" t="str">
        <f t="shared" si="0"/>
        <v>Lag</v>
      </c>
      <c r="B5" s="4" t="s">
        <v>15</v>
      </c>
      <c r="C5" s="15" t="str">
        <f>TEXT(VLOOKUP($B5,'[1]PP Begin and End Dates'!A:C,2,FALSE),"m/d")&amp;" - "&amp;TEXT(VLOOKUP($B5,'[1]PP Begin and End Dates'!A:C,3,FALSE),"m/d")</f>
        <v>4/7 - 4/20</v>
      </c>
      <c r="D5" s="5">
        <f xml:space="preserve">
IF(AND(LEFT(B5,5)="Admin",RIGHT(B5,3)="Lag",RIGHT(B5,9)&lt;&gt;"Extra Lag"),VLOOKUP(B5,'[1]PP Begin and End Dates'!A:C,3,FALSE)+14,
IF(AND(LEFT(B5,4)="Inst",RIGHT(B5,3)="Lag",RIGHT(B5,9)&lt;&gt;"Extra Lag"),VLOOKUP(B5,'[1]PP Begin and End Dates'!A:C,3,FALSE)+15,
IF(AND(LEFT(B5,4)="Inst",RIGHT(B5,4)="Curr"),VLOOKUP(B5,'[1]PP Begin and End Dates'!A:C,3,FALSE)+1,
IF(AND(LEFT(B5,4)="Inst",RIGHT(B5,9)="Extra Lag"),VLOOKUP(B5,'[1]PP Begin and End Dates'!A:C,3,FALSE)+22,
IF(AND(LEFT(B5,5)="Admin",RIGHT(B5,9)="Extra Lag"),VLOOKUP(B5,'[1]PP Begin and End Dates'!A:C,3,FALSE)+21,
VLOOKUP(B5,'[1]PP Begin and End Dates'!A:C,3,FALSE))))))</f>
        <v>44686</v>
      </c>
      <c r="E5" s="9">
        <v>44669</v>
      </c>
      <c r="F5" s="9">
        <v>44670</v>
      </c>
      <c r="G5" s="9">
        <v>44670</v>
      </c>
      <c r="H5" s="5" t="s">
        <v>16</v>
      </c>
      <c r="I5" s="5">
        <f xml:space="preserve">
IF(AND(RIGHT($B5,3)="Lag",RIGHT($B5,9)&lt;&gt;"Extra Lag"),VLOOKUP($B5,'[1]PP Begin and End Dates'!$A:$C,3,FALSE)+6,
IF(AND(RIGHT($B5,3)="Lag",RIGHT($B5,9)="Extra Lag"),VLOOKUP($B5,'[1]PP Begin and End Dates'!$A:$C,3,FALSE)+13,
VLOOKUP($B5,'[1]PP Begin and End Dates'!$A:$C,3,FALSE)-8))</f>
        <v>44677</v>
      </c>
      <c r="J5" s="5" t="s">
        <v>218</v>
      </c>
      <c r="K5" s="5">
        <f xml:space="preserve">
IF(AND(RIGHT($B5,3)="Lag",RIGHT($B5,9)&lt;&gt;"Extra Lag"),VLOOKUP($B5,'[1]PP Begin and End Dates'!$A:$C,3,FALSE)+9,
IF(AND(RIGHT($B5,3)="Lag",RIGHT($B5,9)="Extra Lag"),VLOOKUP($B5,'[1]PP Begin and End Dates'!$A:$C,3,FALSE)+16,
VLOOKUP($B5,'[1]PP Begin and End Dates'!$A:$C,3,FALSE)-5))</f>
        <v>44680</v>
      </c>
      <c r="M5" s="6"/>
    </row>
    <row r="6" spans="1:13" ht="30.65" customHeight="1" x14ac:dyDescent="0.35">
      <c r="A6" s="1" t="str">
        <f t="shared" si="0"/>
        <v>Curr</v>
      </c>
      <c r="B6" s="4" t="s">
        <v>17</v>
      </c>
      <c r="C6" s="15" t="str">
        <f>TEXT(VLOOKUP($B6,'[1]PP Begin and End Dates'!A:C,2,FALSE),"m/d")&amp;" - "&amp;TEXT(VLOOKUP($B6,'[1]PP Begin and End Dates'!A:C,3,FALSE),"m/d")</f>
        <v>4/21 - 5/4</v>
      </c>
      <c r="D6" s="5">
        <f xml:space="preserve">
IF(AND(LEFT(B6,5)="Admin",RIGHT(B6,3)="Lag",RIGHT(B6,9)&lt;&gt;"Extra Lag"),VLOOKUP(B6,'[1]PP Begin and End Dates'!A:C,3,FALSE)+14,
IF(AND(LEFT(B6,4)="Inst",RIGHT(B6,3)="Lag",RIGHT(B6,9)&lt;&gt;"Extra Lag"),VLOOKUP(B6,'[1]PP Begin and End Dates'!A:C,3,FALSE)+15,
IF(AND(LEFT(B6,4)="Inst",RIGHT(B6,4)="Curr"),VLOOKUP(B6,'[1]PP Begin and End Dates'!A:C,3,FALSE)+1,
IF(AND(LEFT(B6,4)="Inst",RIGHT(B6,9)="Extra Lag"),VLOOKUP(B6,'[1]PP Begin and End Dates'!A:C,3,FALSE)+22,
IF(AND(LEFT(B6,5)="Admin",RIGHT(B6,9)="Extra Lag"),VLOOKUP(B6,'[1]PP Begin and End Dates'!A:C,3,FALSE)+21,
VLOOKUP(B6,'[1]PP Begin and End Dates'!A:C,3,FALSE))))))</f>
        <v>44686</v>
      </c>
      <c r="E6" s="9">
        <v>44669</v>
      </c>
      <c r="F6" s="9">
        <v>44670</v>
      </c>
      <c r="G6" s="9">
        <v>44670</v>
      </c>
      <c r="H6" s="5" t="s">
        <v>16</v>
      </c>
      <c r="I6" s="5">
        <f xml:space="preserve">
IF(AND(RIGHT($B6,3)="Lag",RIGHT($B6,9)&lt;&gt;"Extra Lag"),VLOOKUP($B6,'[1]PP Begin and End Dates'!$A:$C,3,FALSE)+6,
IF(AND(RIGHT($B6,3)="Lag",RIGHT($B6,9)="Extra Lag"),VLOOKUP($B6,'[1]PP Begin and End Dates'!$A:$C,3,FALSE)+13,
VLOOKUP($B6,'[1]PP Begin and End Dates'!$A:$C,3,FALSE)-8))</f>
        <v>44677</v>
      </c>
      <c r="J6" s="5" t="s">
        <v>218</v>
      </c>
      <c r="K6" s="5">
        <f xml:space="preserve">
IF(AND(RIGHT($B6,3)="Lag",RIGHT($B6,9)&lt;&gt;"Extra Lag"),VLOOKUP($B6,'[1]PP Begin and End Dates'!$A:$C,3,FALSE)+9,
IF(AND(RIGHT($B6,3)="Lag",RIGHT($B6,9)="Extra Lag"),VLOOKUP($B6,'[1]PP Begin and End Dates'!$A:$C,3,FALSE)+16,
VLOOKUP($B6,'[1]PP Begin and End Dates'!$A:$C,3,FALSE)-5))</f>
        <v>44680</v>
      </c>
    </row>
    <row r="7" spans="1:13" ht="30.65" customHeight="1" x14ac:dyDescent="0.35">
      <c r="A7" s="1" t="str">
        <f t="shared" si="0"/>
        <v>Extra Lag</v>
      </c>
      <c r="B7" s="4" t="s">
        <v>18</v>
      </c>
      <c r="C7" s="15" t="str">
        <f>TEXT(VLOOKUP($B7,'[1]PP Begin and End Dates'!A:C,2,FALSE),"m/d")&amp;" - "&amp;TEXT(VLOOKUP($B7,'[1]PP Begin and End Dates'!A:C,3,FALSE),"m/d")</f>
        <v>3/31 - 4/13</v>
      </c>
      <c r="D7" s="5">
        <f xml:space="preserve">
IF(AND(LEFT(B7,5)="Admin",RIGHT(B7,3)="Lag",RIGHT(B7,9)&lt;&gt;"Extra Lag"),VLOOKUP(B7,'[1]PP Begin and End Dates'!A:C,3,FALSE)+14,
IF(AND(LEFT(B7,4)="Inst",RIGHT(B7,3)="Lag",RIGHT(B7,9)&lt;&gt;"Extra Lag"),VLOOKUP(B7,'[1]PP Begin and End Dates'!A:C,3,FALSE)+15,
IF(AND(LEFT(B7,4)="Inst",RIGHT(B7,4)="Curr"),VLOOKUP(B7,'[1]PP Begin and End Dates'!A:C,3,FALSE)+1,
IF(AND(LEFT(B7,4)="Inst",RIGHT(B7,9)="Extra Lag"),VLOOKUP(B7,'[1]PP Begin and End Dates'!A:C,3,FALSE)+22,
IF(AND(LEFT(B7,5)="Admin",RIGHT(B7,9)="Extra Lag"),VLOOKUP(B7,'[1]PP Begin and End Dates'!A:C,3,FALSE)+21,
VLOOKUP(B7,'[1]PP Begin and End Dates'!A:C,3,FALSE))))))</f>
        <v>44686</v>
      </c>
      <c r="E7" s="9">
        <v>44669</v>
      </c>
      <c r="F7" s="9">
        <v>44670</v>
      </c>
      <c r="G7" s="9">
        <v>44670</v>
      </c>
      <c r="H7" s="5" t="s">
        <v>16</v>
      </c>
      <c r="I7" s="5">
        <f xml:space="preserve">
IF(AND(RIGHT($B7,3)="Lag",RIGHT($B7,9)&lt;&gt;"Extra Lag"),VLOOKUP($B7,'[1]PP Begin and End Dates'!$A:$C,3,FALSE)+6,
IF(AND(RIGHT($B7,3)="Lag",RIGHT($B7,9)="Extra Lag"),VLOOKUP($B7,'[1]PP Begin and End Dates'!$A:$C,3,FALSE)+13,
VLOOKUP($B7,'[1]PP Begin and End Dates'!$A:$C,3,FALSE)-8))</f>
        <v>44677</v>
      </c>
      <c r="J7" s="5" t="s">
        <v>218</v>
      </c>
      <c r="K7" s="5">
        <f xml:space="preserve">
IF(AND(RIGHT($B7,3)="Lag",RIGHT($B7,9)&lt;&gt;"Extra Lag"),VLOOKUP($B7,'[1]PP Begin and End Dates'!$A:$C,3,FALSE)+9,
IF(AND(RIGHT($B7,3)="Lag",RIGHT($B7,9)="Extra Lag"),VLOOKUP($B7,'[1]PP Begin and End Dates'!$A:$C,3,FALSE)+16,
VLOOKUP($B7,'[1]PP Begin and End Dates'!$A:$C,3,FALSE)-5))</f>
        <v>44680</v>
      </c>
    </row>
    <row r="8" spans="1:13" ht="30.65" customHeight="1" x14ac:dyDescent="0.35">
      <c r="A8" s="1" t="str">
        <f t="shared" si="0"/>
        <v>Lag</v>
      </c>
      <c r="B8" s="2" t="s">
        <v>19</v>
      </c>
      <c r="C8" s="14" t="str">
        <f>TEXT(VLOOKUP($B8,'[1]PP Begin and End Dates'!A:C,2,FALSE),"m/d")&amp;" - "&amp;TEXT(VLOOKUP($B8,'[1]PP Begin and End Dates'!A:C,3,FALSE),"m/d")</f>
        <v>4/14 - 4/27</v>
      </c>
      <c r="D8" s="3">
        <f xml:space="preserve">
IF(AND(LEFT(B8,5)="Admin",RIGHT(B8,3)="Lag",RIGHT(B8,9)&lt;&gt;"Extra Lag"),VLOOKUP(B8,'[1]PP Begin and End Dates'!A:C,3,FALSE)+14,
IF(AND(LEFT(B8,4)="Inst",RIGHT(B8,3)="Lag",RIGHT(B8,9)&lt;&gt;"Extra Lag"),VLOOKUP(B8,'[1]PP Begin and End Dates'!A:C,3,FALSE)+15,
IF(AND(LEFT(B8,4)="Inst",RIGHT(B8,4)="Curr"),VLOOKUP(B8,'[1]PP Begin and End Dates'!A:C,3,FALSE)+1,
IF(AND(LEFT(B8,4)="Inst",RIGHT(B8,9)="Extra Lag"),VLOOKUP(B8,'[1]PP Begin and End Dates'!A:C,3,FALSE)+22,
IF(AND(LEFT(B8,5)="Admin",RIGHT(B8,9)="Extra Lag"),VLOOKUP(B8,'[1]PP Begin and End Dates'!A:C,3,FALSE)+21,
VLOOKUP(B8,'[1]PP Begin and End Dates'!A:C,3,FALSE))))))</f>
        <v>44692</v>
      </c>
      <c r="E8" s="3">
        <f xml:space="preserve">
IF(AND(RIGHT($B8,3)="Lag",RIGHT($B8,9)&lt;&gt;"Extra Lag"),VLOOKUP($B8,'[1]PP Begin and End Dates'!$A:$C,3,FALSE)-1,
IF(AND(RIGHT($B8,3)="Lag",RIGHT($B8,9)="Extra Lag"),VLOOKUP($B8,'[1]PP Begin and End Dates'!$A:$C,3,FALSE)+6,
VLOOKUP($B8,'[1]PP Begin and End Dates'!$A:$C,3,FALSE)-15))</f>
        <v>44677</v>
      </c>
      <c r="F8" s="3">
        <f xml:space="preserve">
IF(AND(RIGHT($B8,3)="Lag",RIGHT($B8,9)&lt;&gt;"Extra Lag"),VLOOKUP($B8,'[1]PP Begin and End Dates'!$A:$C,3,FALSE),
IF(AND(RIGHT($B8,3)="Lag",RIGHT($B8,9)="Extra Lag"),VLOOKUP($B8,'[1]PP Begin and End Dates'!$A:$C,3,FALSE)+7,
VLOOKUP($B8,'[1]PP Begin and End Dates'!$A:$C,3,FALSE)-14))</f>
        <v>44678</v>
      </c>
      <c r="G8" s="3">
        <f xml:space="preserve">
IF(AND(RIGHT($B8,3)="Lag",RIGHT($B8,9)&lt;&gt;"Extra Lag"),VLOOKUP($B8,'[1]PP Begin and End Dates'!$A:$C,3,FALSE),
IF(AND(RIGHT($B8,3)="Lag",RIGHT($B8,9)="Extra Lag"),VLOOKUP($B8,'[1]PP Begin and End Dates'!$A:$C,3,FALSE)+7,
VLOOKUP($B8,'[1]PP Begin and End Dates'!$A:$C,3,FALSE)-14))</f>
        <v>44678</v>
      </c>
      <c r="H8" s="3" t="s">
        <v>20</v>
      </c>
      <c r="I8" s="3">
        <f xml:space="preserve">
IF(AND(RIGHT($B8,3)="Lag",RIGHT($B8,9)&lt;&gt;"Extra Lag"),VLOOKUP($B8,'[1]PP Begin and End Dates'!$A:$C,3,FALSE)+6,
IF(AND(RIGHT($B8,3)="Lag",RIGHT($B8,9)="Extra Lag"),VLOOKUP($B8,'[1]PP Begin and End Dates'!$A:$C,3,FALSE)+13,
VLOOKUP($B8,'[1]PP Begin and End Dates'!$A:$C,3,FALSE)-8))</f>
        <v>44684</v>
      </c>
      <c r="J8" s="3" t="str">
        <f xml:space="preserve">
IF(AND(RIGHT($B8,3)="Lag",RIGHT($B8,9)&lt;&gt;"Extra Lag"),TEXT(VLOOKUP($B8,'[1]PP Begin and End Dates'!A:C,3,FALSE)+8,"m/d")&amp;" noon-"&amp;TEXT(VLOOKUP($B8,'[1]PP Begin and End Dates'!A:C,3,FALSE)+9,"m/d"),
IF(AND(RIGHT($B8,3)="Lag",RIGHT($B8,9)="Extra Lag"),TEXT(VLOOKUP($B8,'[1]PP Begin and End Dates'!A:C,3,FALSE)+15,"m/d")&amp;" noon-"&amp;TEXT(VLOOKUP($B8,'[1]PP Begin and End Dates'!A:C,3,FALSE)+16,"m/d"),
TEXT(VLOOKUP(B8,'[1]PP Begin and End Dates'!A:C,3,FALSE)-6,"m/d")&amp;" noon-"&amp;TEXT(VLOOKUP(B8,'[1]PP Begin and End Dates'!A:C,3,FALSE)-5,"m/d")))</f>
        <v>5/5 noon-5/6</v>
      </c>
      <c r="K8" s="3">
        <f xml:space="preserve">
IF(AND(RIGHT($B8,3)="Lag",RIGHT($B8,9)&lt;&gt;"Extra Lag"),VLOOKUP($B8,'[1]PP Begin and End Dates'!$A:$C,3,FALSE)+9,
IF(AND(RIGHT($B8,3)="Lag",RIGHT($B8,9)="Extra Lag"),VLOOKUP($B8,'[1]PP Begin and End Dates'!$A:$C,3,FALSE)+16,
VLOOKUP($B8,'[1]PP Begin and End Dates'!$A:$C,3,FALSE)-5))</f>
        <v>44687</v>
      </c>
    </row>
    <row r="9" spans="1:13" ht="30.65" customHeight="1" x14ac:dyDescent="0.35">
      <c r="A9" s="1" t="str">
        <f t="shared" si="0"/>
        <v>Curr</v>
      </c>
      <c r="B9" s="2" t="s">
        <v>21</v>
      </c>
      <c r="C9" s="14" t="str">
        <f>TEXT(VLOOKUP($B9,'[1]PP Begin and End Dates'!A:C,2,FALSE),"m/d")&amp;" - "&amp;TEXT(VLOOKUP($B9,'[1]PP Begin and End Dates'!A:C,3,FALSE),"m/d")</f>
        <v>4/28 - 5/11</v>
      </c>
      <c r="D9" s="3">
        <f xml:space="preserve">
IF(AND(LEFT(B9,5)="Admin",RIGHT(B9,3)="Lag",RIGHT(B9,9)&lt;&gt;"Extra Lag"),VLOOKUP(B9,'[1]PP Begin and End Dates'!A:C,3,FALSE)+14,
IF(AND(LEFT(B9,4)="Inst",RIGHT(B9,3)="Lag",RIGHT(B9,9)&lt;&gt;"Extra Lag"),VLOOKUP(B9,'[1]PP Begin and End Dates'!A:C,3,FALSE)+15,
IF(AND(LEFT(B9,4)="Inst",RIGHT(B9,4)="Curr"),VLOOKUP(B9,'[1]PP Begin and End Dates'!A:C,3,FALSE)+1,
IF(AND(LEFT(B9,4)="Inst",RIGHT(B9,9)="Extra Lag"),VLOOKUP(B9,'[1]PP Begin and End Dates'!A:C,3,FALSE)+22,
IF(AND(LEFT(B9,5)="Admin",RIGHT(B9,9)="Extra Lag"),VLOOKUP(B9,'[1]PP Begin and End Dates'!A:C,3,FALSE)+21,
VLOOKUP(B9,'[1]PP Begin and End Dates'!A:C,3,FALSE))))))</f>
        <v>44692</v>
      </c>
      <c r="E9" s="3">
        <f xml:space="preserve">
IF(AND(RIGHT($B9,3)="Lag",RIGHT($B9,9)&lt;&gt;"Extra Lag"),VLOOKUP($B9,'[1]PP Begin and End Dates'!$A:$C,3,FALSE)-1,
IF(AND(RIGHT($B9,3)="Lag",RIGHT($B9,9)="Extra Lag"),VLOOKUP($B9,'[1]PP Begin and End Dates'!$A:$C,3,FALSE)+6,
VLOOKUP($B9,'[1]PP Begin and End Dates'!$A:$C,3,FALSE)-15))</f>
        <v>44677</v>
      </c>
      <c r="F9" s="3">
        <f xml:space="preserve">
IF(AND(RIGHT($B9,3)="Lag",RIGHT($B9,9)&lt;&gt;"Extra Lag"),VLOOKUP($B9,'[1]PP Begin and End Dates'!$A:$C,3,FALSE),
IF(AND(RIGHT($B9,3)="Lag",RIGHT($B9,9)="Extra Lag"),VLOOKUP($B9,'[1]PP Begin and End Dates'!$A:$C,3,FALSE)+7,
VLOOKUP($B9,'[1]PP Begin and End Dates'!$A:$C,3,FALSE)-14))</f>
        <v>44678</v>
      </c>
      <c r="G9" s="3">
        <f xml:space="preserve">
IF(AND(RIGHT($B9,3)="Lag",RIGHT($B9,9)&lt;&gt;"Extra Lag"),VLOOKUP($B9,'[1]PP Begin and End Dates'!$A:$C,3,FALSE),
IF(AND(RIGHT($B9,3)="Lag",RIGHT($B9,9)="Extra Lag"),VLOOKUP($B9,'[1]PP Begin and End Dates'!$A:$C,3,FALSE)+7,
VLOOKUP($B9,'[1]PP Begin and End Dates'!$A:$C,3,FALSE)-14))</f>
        <v>44678</v>
      </c>
      <c r="H9" s="3" t="s">
        <v>20</v>
      </c>
      <c r="I9" s="3">
        <f xml:space="preserve">
IF(AND(RIGHT($B9,3)="Lag",RIGHT($B9,9)&lt;&gt;"Extra Lag"),VLOOKUP($B9,'[1]PP Begin and End Dates'!$A:$C,3,FALSE)+6,
IF(AND(RIGHT($B9,3)="Lag",RIGHT($B9,9)="Extra Lag"),VLOOKUP($B9,'[1]PP Begin and End Dates'!$A:$C,3,FALSE)+13,
VLOOKUP($B9,'[1]PP Begin and End Dates'!$A:$C,3,FALSE)-8))</f>
        <v>44684</v>
      </c>
      <c r="J9" s="3" t="str">
        <f xml:space="preserve">
IF(AND(RIGHT($B9,3)="Lag",RIGHT($B9,9)&lt;&gt;"Extra Lag"),TEXT(VLOOKUP($B9,'[1]PP Begin and End Dates'!A:C,3,FALSE)+8,"m/d")&amp;" noon-"&amp;TEXT(VLOOKUP($B9,'[1]PP Begin and End Dates'!A:C,3,FALSE)+9,"m/d"),
IF(AND(RIGHT($B9,3)="Lag",RIGHT($B9,9)="Extra Lag"),TEXT(VLOOKUP($B9,'[1]PP Begin and End Dates'!A:C,3,FALSE)+15,"m/d")&amp;" noon-"&amp;TEXT(VLOOKUP($B9,'[1]PP Begin and End Dates'!A:C,3,FALSE)+16,"m/d"),
TEXT(VLOOKUP(B9,'[1]PP Begin and End Dates'!A:C,3,FALSE)-6,"m/d")&amp;" noon-"&amp;TEXT(VLOOKUP(B9,'[1]PP Begin and End Dates'!A:C,3,FALSE)-5,"m/d")))</f>
        <v>5/5 noon-5/6</v>
      </c>
      <c r="K9" s="3">
        <f xml:space="preserve">
IF(AND(RIGHT($B9,3)="Lag",RIGHT($B9,9)&lt;&gt;"Extra Lag"),VLOOKUP($B9,'[1]PP Begin and End Dates'!$A:$C,3,FALSE)+9,
IF(AND(RIGHT($B9,3)="Lag",RIGHT($B9,9)="Extra Lag"),VLOOKUP($B9,'[1]PP Begin and End Dates'!$A:$C,3,FALSE)+16,
VLOOKUP($B9,'[1]PP Begin and End Dates'!$A:$C,3,FALSE)-5))</f>
        <v>44687</v>
      </c>
    </row>
    <row r="10" spans="1:13" ht="30.65" customHeight="1" x14ac:dyDescent="0.35">
      <c r="A10" s="1" t="str">
        <f t="shared" si="0"/>
        <v>Extra Lag</v>
      </c>
      <c r="B10" s="2" t="s">
        <v>22</v>
      </c>
      <c r="C10" s="14" t="str">
        <f>TEXT(VLOOKUP($B10,'[1]PP Begin and End Dates'!A:C,2,FALSE),"m/d")&amp;" - "&amp;TEXT(VLOOKUP($B10,'[1]PP Begin and End Dates'!A:C,3,FALSE),"m/d")</f>
        <v>4/7 - 4/20</v>
      </c>
      <c r="D10" s="3">
        <f xml:space="preserve">
IF(AND(LEFT(B10,5)="Admin",RIGHT(B10,3)="Lag",RIGHT(B10,9)&lt;&gt;"Extra Lag"),VLOOKUP(B10,'[1]PP Begin and End Dates'!A:C,3,FALSE)+14,
IF(AND(LEFT(B10,4)="Inst",RIGHT(B10,3)="Lag",RIGHT(B10,9)&lt;&gt;"Extra Lag"),VLOOKUP(B10,'[1]PP Begin and End Dates'!A:C,3,FALSE)+15,
IF(AND(LEFT(B10,4)="Inst",RIGHT(B10,4)="Curr"),VLOOKUP(B10,'[1]PP Begin and End Dates'!A:C,3,FALSE)+1,
IF(AND(LEFT(B10,4)="Inst",RIGHT(B10,9)="Extra Lag"),VLOOKUP(B10,'[1]PP Begin and End Dates'!A:C,3,FALSE)+22,
IF(AND(LEFT(B10,5)="Admin",RIGHT(B10,9)="Extra Lag"),VLOOKUP(B10,'[1]PP Begin and End Dates'!A:C,3,FALSE)+21,
VLOOKUP(B10,'[1]PP Begin and End Dates'!A:C,3,FALSE))))))</f>
        <v>44692</v>
      </c>
      <c r="E10" s="3">
        <f xml:space="preserve">
IF(AND(RIGHT($B10,3)="Lag",RIGHT($B10,9)&lt;&gt;"Extra Lag"),VLOOKUP($B10,'[1]PP Begin and End Dates'!$A:$C,3,FALSE)-1,
IF(AND(RIGHT($B10,3)="Lag",RIGHT($B10,9)="Extra Lag"),VLOOKUP($B10,'[1]PP Begin and End Dates'!$A:$C,3,FALSE)+6,
VLOOKUP($B10,'[1]PP Begin and End Dates'!$A:$C,3,FALSE)-15))</f>
        <v>44677</v>
      </c>
      <c r="F10" s="3">
        <f xml:space="preserve">
IF(AND(RIGHT($B10,3)="Lag",RIGHT($B10,9)&lt;&gt;"Extra Lag"),VLOOKUP($B10,'[1]PP Begin and End Dates'!$A:$C,3,FALSE),
IF(AND(RIGHT($B10,3)="Lag",RIGHT($B10,9)="Extra Lag"),VLOOKUP($B10,'[1]PP Begin and End Dates'!$A:$C,3,FALSE)+7,
VLOOKUP($B10,'[1]PP Begin and End Dates'!$A:$C,3,FALSE)-14))</f>
        <v>44678</v>
      </c>
      <c r="G10" s="3">
        <f xml:space="preserve">
IF(AND(RIGHT($B10,3)="Lag",RIGHT($B10,9)&lt;&gt;"Extra Lag"),VLOOKUP($B10,'[1]PP Begin and End Dates'!$A:$C,3,FALSE),
IF(AND(RIGHT($B10,3)="Lag",RIGHT($B10,9)="Extra Lag"),VLOOKUP($B10,'[1]PP Begin and End Dates'!$A:$C,3,FALSE)+7,
VLOOKUP($B10,'[1]PP Begin and End Dates'!$A:$C,3,FALSE)-14))</f>
        <v>44678</v>
      </c>
      <c r="H10" s="3" t="s">
        <v>20</v>
      </c>
      <c r="I10" s="3">
        <f xml:space="preserve">
IF(AND(RIGHT($B10,3)="Lag",RIGHT($B10,9)&lt;&gt;"Extra Lag"),VLOOKUP($B10,'[1]PP Begin and End Dates'!$A:$C,3,FALSE)+6,
IF(AND(RIGHT($B10,3)="Lag",RIGHT($B10,9)="Extra Lag"),VLOOKUP($B10,'[1]PP Begin and End Dates'!$A:$C,3,FALSE)+13,
VLOOKUP($B10,'[1]PP Begin and End Dates'!$A:$C,3,FALSE)-8))</f>
        <v>44684</v>
      </c>
      <c r="J10" s="3" t="str">
        <f xml:space="preserve">
IF(AND(RIGHT($B10,3)="Lag",RIGHT($B10,9)&lt;&gt;"Extra Lag"),TEXT(VLOOKUP($B10,'[1]PP Begin and End Dates'!A:C,3,FALSE)+8,"m/d")&amp;" noon-"&amp;TEXT(VLOOKUP($B10,'[1]PP Begin and End Dates'!A:C,3,FALSE)+9,"m/d"),
IF(AND(RIGHT($B10,3)="Lag",RIGHT($B10,9)="Extra Lag"),TEXT(VLOOKUP($B10,'[1]PP Begin and End Dates'!A:C,3,FALSE)+15,"m/d")&amp;" noon-"&amp;TEXT(VLOOKUP($B10,'[1]PP Begin and End Dates'!A:C,3,FALSE)+16,"m/d"),
TEXT(VLOOKUP(B10,'[1]PP Begin and End Dates'!A:C,3,FALSE)-6,"m/d")&amp;" noon-"&amp;TEXT(VLOOKUP(B10,'[1]PP Begin and End Dates'!A:C,3,FALSE)-5,"m/d")))</f>
        <v>5/5 noon-5/6</v>
      </c>
      <c r="K10" s="3">
        <f xml:space="preserve">
IF(AND(RIGHT($B10,3)="Lag",RIGHT($B10,9)&lt;&gt;"Extra Lag"),VLOOKUP($B10,'[1]PP Begin and End Dates'!$A:$C,3,FALSE)+9,
IF(AND(RIGHT($B10,3)="Lag",RIGHT($B10,9)="Extra Lag"),VLOOKUP($B10,'[1]PP Begin and End Dates'!$A:$C,3,FALSE)+16,
VLOOKUP($B10,'[1]PP Begin and End Dates'!$A:$C,3,FALSE)-5))</f>
        <v>44687</v>
      </c>
    </row>
    <row r="11" spans="1:13" ht="30.65" customHeight="1" x14ac:dyDescent="0.35">
      <c r="A11" s="7" t="str">
        <f t="shared" si="0"/>
        <v>Lag</v>
      </c>
      <c r="B11" s="4" t="s">
        <v>23</v>
      </c>
      <c r="C11" s="15" t="str">
        <f>TEXT(VLOOKUP($B11,'[1]PP Begin and End Dates'!A:C,2,FALSE),"m/d")&amp;" - "&amp;TEXT(VLOOKUP($B11,'[1]PP Begin and End Dates'!A:C,3,FALSE),"m/d")</f>
        <v>4/21 - 5/4</v>
      </c>
      <c r="D11" s="5">
        <f xml:space="preserve">
IF(AND(LEFT(B11,5)="Admin",RIGHT(B11,3)="Lag",RIGHT(B11,9)&lt;&gt;"Extra Lag"),VLOOKUP(B11,'[1]PP Begin and End Dates'!A:C,3,FALSE)+14,
IF(AND(LEFT(B11,4)="Inst",RIGHT(B11,3)="Lag",RIGHT(B11,9)&lt;&gt;"Extra Lag"),VLOOKUP(B11,'[1]PP Begin and End Dates'!A:C,3,FALSE)+15,
IF(AND(LEFT(B11,4)="Inst",RIGHT(B11,4)="Curr"),VLOOKUP(B11,'[1]PP Begin and End Dates'!A:C,3,FALSE)+1,
IF(AND(LEFT(B11,4)="Inst",RIGHT(B11,9)="Extra Lag"),VLOOKUP(B11,'[1]PP Begin and End Dates'!A:C,3,FALSE)+22,
IF(AND(LEFT(B11,5)="Admin",RIGHT(B11,9)="Extra Lag"),VLOOKUP(B11,'[1]PP Begin and End Dates'!A:C,3,FALSE)+21,
VLOOKUP(B11,'[1]PP Begin and End Dates'!A:C,3,FALSE))))))</f>
        <v>44700</v>
      </c>
      <c r="E11" s="5">
        <f xml:space="preserve">
IF(AND(RIGHT($B11,3)="Lag",RIGHT($B11,9)&lt;&gt;"Extra Lag"),VLOOKUP($B11,'[1]PP Begin and End Dates'!$A:$C,3,FALSE)-1,
IF(AND(RIGHT($B11,3)="Lag",RIGHT($B11,9)="Extra Lag"),VLOOKUP($B11,'[1]PP Begin and End Dates'!$A:$C,3,FALSE)+6,
VLOOKUP($B11,'[1]PP Begin and End Dates'!$A:$C,3,FALSE)-15))</f>
        <v>44684</v>
      </c>
      <c r="F11" s="5">
        <f xml:space="preserve">
IF(AND(RIGHT($B11,3)="Lag",RIGHT($B11,9)&lt;&gt;"Extra Lag"),VLOOKUP($B11,'[1]PP Begin and End Dates'!$A:$C,3,FALSE),
IF(AND(RIGHT($B11,3)="Lag",RIGHT($B11,9)="Extra Lag"),VLOOKUP($B11,'[1]PP Begin and End Dates'!$A:$C,3,FALSE)+7,
VLOOKUP($B11,'[1]PP Begin and End Dates'!$A:$C,3,FALSE)-14))</f>
        <v>44685</v>
      </c>
      <c r="G11" s="5">
        <f xml:space="preserve">
IF(AND(RIGHT($B11,3)="Lag",RIGHT($B11,9)&lt;&gt;"Extra Lag"),VLOOKUP($B11,'[1]PP Begin and End Dates'!$A:$C,3,FALSE),
IF(AND(RIGHT($B11,3)="Lag",RIGHT($B11,9)="Extra Lag"),VLOOKUP($B11,'[1]PP Begin and End Dates'!$A:$C,3,FALSE)+7,
VLOOKUP($B11,'[1]PP Begin and End Dates'!$A:$C,3,FALSE)-14))</f>
        <v>44685</v>
      </c>
      <c r="H11" s="5" t="s">
        <v>24</v>
      </c>
      <c r="I11" s="5">
        <f xml:space="preserve">
IF(AND(RIGHT($B11,3)="Lag",RIGHT($B11,9)&lt;&gt;"Extra Lag"),VLOOKUP($B11,'[1]PP Begin and End Dates'!$A:$C,3,FALSE)+6,
IF(AND(RIGHT($B11,3)="Lag",RIGHT($B11,9)="Extra Lag"),VLOOKUP($B11,'[1]PP Begin and End Dates'!$A:$C,3,FALSE)+13,
VLOOKUP($B11,'[1]PP Begin and End Dates'!$A:$C,3,FALSE)-8))</f>
        <v>44691</v>
      </c>
      <c r="J11" s="5" t="str">
        <f xml:space="preserve">
IF(AND(RIGHT($B11,3)="Lag",RIGHT($B11,9)&lt;&gt;"Extra Lag"),TEXT(VLOOKUP($B11,'[1]PP Begin and End Dates'!A:C,3,FALSE)+8,"m/d")&amp;" noon-"&amp;TEXT(VLOOKUP($B11,'[1]PP Begin and End Dates'!A:C,3,FALSE)+9,"m/d"),
IF(AND(RIGHT($B11,3)="Lag",RIGHT($B11,9)="Extra Lag"),TEXT(VLOOKUP($B11,'[1]PP Begin and End Dates'!A:C,3,FALSE)+15,"m/d")&amp;" noon-"&amp;TEXT(VLOOKUP($B11,'[1]PP Begin and End Dates'!A:C,3,FALSE)+16,"m/d"),
TEXT(VLOOKUP(B11,'[1]PP Begin and End Dates'!A:C,3,FALSE)-6,"m/d")&amp;" noon-"&amp;TEXT(VLOOKUP(B11,'[1]PP Begin and End Dates'!A:C,3,FALSE)-5,"m/d")))</f>
        <v>5/12 noon-5/13</v>
      </c>
      <c r="K11" s="5">
        <f xml:space="preserve">
IF(AND(RIGHT($B11,3)="Lag",RIGHT($B11,9)&lt;&gt;"Extra Lag"),VLOOKUP($B11,'[1]PP Begin and End Dates'!$A:$C,3,FALSE)+9,
IF(AND(RIGHT($B11,3)="Lag",RIGHT($B11,9)="Extra Lag"),VLOOKUP($B11,'[1]PP Begin and End Dates'!$A:$C,3,FALSE)+16,
VLOOKUP($B11,'[1]PP Begin and End Dates'!$A:$C,3,FALSE)-5))</f>
        <v>44694</v>
      </c>
    </row>
    <row r="12" spans="1:13" ht="30.65" customHeight="1" x14ac:dyDescent="0.35">
      <c r="A12" s="7" t="str">
        <f t="shared" si="0"/>
        <v>Curr</v>
      </c>
      <c r="B12" s="4" t="s">
        <v>25</v>
      </c>
      <c r="C12" s="15" t="str">
        <f>TEXT(VLOOKUP($B12,'[1]PP Begin and End Dates'!A:C,2,FALSE),"m/d")&amp;" - "&amp;TEXT(VLOOKUP($B12,'[1]PP Begin and End Dates'!A:C,3,FALSE),"m/d")</f>
        <v>5/5 - 5/18</v>
      </c>
      <c r="D12" s="5">
        <f xml:space="preserve">
IF(AND(LEFT(B12,5)="Admin",RIGHT(B12,3)="Lag",RIGHT(B12,9)&lt;&gt;"Extra Lag"),VLOOKUP(B12,'[1]PP Begin and End Dates'!A:C,3,FALSE)+14,
IF(AND(LEFT(B12,4)="Inst",RIGHT(B12,3)="Lag",RIGHT(B12,9)&lt;&gt;"Extra Lag"),VLOOKUP(B12,'[1]PP Begin and End Dates'!A:C,3,FALSE)+15,
IF(AND(LEFT(B12,4)="Inst",RIGHT(B12,4)="Curr"),VLOOKUP(B12,'[1]PP Begin and End Dates'!A:C,3,FALSE)+1,
IF(AND(LEFT(B12,4)="Inst",RIGHT(B12,9)="Extra Lag"),VLOOKUP(B12,'[1]PP Begin and End Dates'!A:C,3,FALSE)+22,
IF(AND(LEFT(B12,5)="Admin",RIGHT(B12,9)="Extra Lag"),VLOOKUP(B12,'[1]PP Begin and End Dates'!A:C,3,FALSE)+21,
VLOOKUP(B12,'[1]PP Begin and End Dates'!A:C,3,FALSE))))))</f>
        <v>44700</v>
      </c>
      <c r="E12" s="5">
        <f xml:space="preserve">
IF(AND(RIGHT($B12,3)="Lag",RIGHT($B12,9)&lt;&gt;"Extra Lag"),VLOOKUP($B12,'[1]PP Begin and End Dates'!$A:$C,3,FALSE)-1,
IF(AND(RIGHT($B12,3)="Lag",RIGHT($B12,9)="Extra Lag"),VLOOKUP($B12,'[1]PP Begin and End Dates'!$A:$C,3,FALSE)+6,
VLOOKUP($B12,'[1]PP Begin and End Dates'!$A:$C,3,FALSE)-15))</f>
        <v>44684</v>
      </c>
      <c r="F12" s="5">
        <f xml:space="preserve">
IF(AND(RIGHT($B12,3)="Lag",RIGHT($B12,9)&lt;&gt;"Extra Lag"),VLOOKUP($B12,'[1]PP Begin and End Dates'!$A:$C,3,FALSE),
IF(AND(RIGHT($B12,3)="Lag",RIGHT($B12,9)="Extra Lag"),VLOOKUP($B12,'[1]PP Begin and End Dates'!$A:$C,3,FALSE)+7,
VLOOKUP($B12,'[1]PP Begin and End Dates'!$A:$C,3,FALSE)-14))</f>
        <v>44685</v>
      </c>
      <c r="G12" s="5">
        <f xml:space="preserve">
IF(AND(RIGHT($B12,3)="Lag",RIGHT($B12,9)&lt;&gt;"Extra Lag"),VLOOKUP($B12,'[1]PP Begin and End Dates'!$A:$C,3,FALSE),
IF(AND(RIGHT($B12,3)="Lag",RIGHT($B12,9)="Extra Lag"),VLOOKUP($B12,'[1]PP Begin and End Dates'!$A:$C,3,FALSE)+7,
VLOOKUP($B12,'[1]PP Begin and End Dates'!$A:$C,3,FALSE)-14))</f>
        <v>44685</v>
      </c>
      <c r="H12" s="5" t="s">
        <v>24</v>
      </c>
      <c r="I12" s="5">
        <f xml:space="preserve">
IF(AND(RIGHT($B12,3)="Lag",RIGHT($B12,9)&lt;&gt;"Extra Lag"),VLOOKUP($B12,'[1]PP Begin and End Dates'!$A:$C,3,FALSE)+6,
IF(AND(RIGHT($B12,3)="Lag",RIGHT($B12,9)="Extra Lag"),VLOOKUP($B12,'[1]PP Begin and End Dates'!$A:$C,3,FALSE)+13,
VLOOKUP($B12,'[1]PP Begin and End Dates'!$A:$C,3,FALSE)-8))</f>
        <v>44691</v>
      </c>
      <c r="J12" s="5" t="str">
        <f xml:space="preserve">
IF(AND(RIGHT($B12,3)="Lag",RIGHT($B12,9)&lt;&gt;"Extra Lag"),TEXT(VLOOKUP($B12,'[1]PP Begin and End Dates'!A:C,3,FALSE)+8,"m/d")&amp;" noon-"&amp;TEXT(VLOOKUP($B12,'[1]PP Begin and End Dates'!A:C,3,FALSE)+9,"m/d"),
IF(AND(RIGHT($B12,3)="Lag",RIGHT($B12,9)="Extra Lag"),TEXT(VLOOKUP($B12,'[1]PP Begin and End Dates'!A:C,3,FALSE)+15,"m/d")&amp;" noon-"&amp;TEXT(VLOOKUP($B12,'[1]PP Begin and End Dates'!A:C,3,FALSE)+16,"m/d"),
TEXT(VLOOKUP(B12,'[1]PP Begin and End Dates'!A:C,3,FALSE)-6,"m/d")&amp;" noon-"&amp;TEXT(VLOOKUP(B12,'[1]PP Begin and End Dates'!A:C,3,FALSE)-5,"m/d")))</f>
        <v>5/12 noon-5/13</v>
      </c>
      <c r="K12" s="5">
        <f xml:space="preserve">
IF(AND(RIGHT($B12,3)="Lag",RIGHT($B12,9)&lt;&gt;"Extra Lag"),VLOOKUP($B12,'[1]PP Begin and End Dates'!$A:$C,3,FALSE)+9,
IF(AND(RIGHT($B12,3)="Lag",RIGHT($B12,9)="Extra Lag"),VLOOKUP($B12,'[1]PP Begin and End Dates'!$A:$C,3,FALSE)+16,
VLOOKUP($B12,'[1]PP Begin and End Dates'!$A:$C,3,FALSE)-5))</f>
        <v>44694</v>
      </c>
    </row>
    <row r="13" spans="1:13" ht="30.65" customHeight="1" x14ac:dyDescent="0.35">
      <c r="A13" s="7" t="str">
        <f t="shared" si="0"/>
        <v>Extra Lag</v>
      </c>
      <c r="B13" s="4" t="s">
        <v>26</v>
      </c>
      <c r="C13" s="15" t="str">
        <f>TEXT(VLOOKUP($B13,'[1]PP Begin and End Dates'!A:C,2,FALSE),"m/d")&amp;" - "&amp;TEXT(VLOOKUP($B13,'[1]PP Begin and End Dates'!A:C,3,FALSE),"m/d")</f>
        <v>4/14 - 4/27</v>
      </c>
      <c r="D13" s="5">
        <f xml:space="preserve">
IF(AND(LEFT(B13,5)="Admin",RIGHT(B13,3)="Lag",RIGHT(B13,9)&lt;&gt;"Extra Lag"),VLOOKUP(B13,'[1]PP Begin and End Dates'!A:C,3,FALSE)+14,
IF(AND(LEFT(B13,4)="Inst",RIGHT(B13,3)="Lag",RIGHT(B13,9)&lt;&gt;"Extra Lag"),VLOOKUP(B13,'[1]PP Begin and End Dates'!A:C,3,FALSE)+15,
IF(AND(LEFT(B13,4)="Inst",RIGHT(B13,4)="Curr"),VLOOKUP(B13,'[1]PP Begin and End Dates'!A:C,3,FALSE)+1,
IF(AND(LEFT(B13,4)="Inst",RIGHT(B13,9)="Extra Lag"),VLOOKUP(B13,'[1]PP Begin and End Dates'!A:C,3,FALSE)+22,
IF(AND(LEFT(B13,5)="Admin",RIGHT(B13,9)="Extra Lag"),VLOOKUP(B13,'[1]PP Begin and End Dates'!A:C,3,FALSE)+21,
VLOOKUP(B13,'[1]PP Begin and End Dates'!A:C,3,FALSE))))))</f>
        <v>44700</v>
      </c>
      <c r="E13" s="5">
        <f xml:space="preserve">
IF(AND(RIGHT($B13,3)="Lag",RIGHT($B13,9)&lt;&gt;"Extra Lag"),VLOOKUP($B13,'[1]PP Begin and End Dates'!$A:$C,3,FALSE)-1,
IF(AND(RIGHT($B13,3)="Lag",RIGHT($B13,9)="Extra Lag"),VLOOKUP($B13,'[1]PP Begin and End Dates'!$A:$C,3,FALSE)+6,
VLOOKUP($B13,'[1]PP Begin and End Dates'!$A:$C,3,FALSE)-15))</f>
        <v>44684</v>
      </c>
      <c r="F13" s="5">
        <f xml:space="preserve">
IF(AND(RIGHT($B13,3)="Lag",RIGHT($B13,9)&lt;&gt;"Extra Lag"),VLOOKUP($B13,'[1]PP Begin and End Dates'!$A:$C,3,FALSE),
IF(AND(RIGHT($B13,3)="Lag",RIGHT($B13,9)="Extra Lag"),VLOOKUP($B13,'[1]PP Begin and End Dates'!$A:$C,3,FALSE)+7,
VLOOKUP($B13,'[1]PP Begin and End Dates'!$A:$C,3,FALSE)-14))</f>
        <v>44685</v>
      </c>
      <c r="G13" s="5">
        <f xml:space="preserve">
IF(AND(RIGHT($B13,3)="Lag",RIGHT($B13,9)&lt;&gt;"Extra Lag"),VLOOKUP($B13,'[1]PP Begin and End Dates'!$A:$C,3,FALSE),
IF(AND(RIGHT($B13,3)="Lag",RIGHT($B13,9)="Extra Lag"),VLOOKUP($B13,'[1]PP Begin and End Dates'!$A:$C,3,FALSE)+7,
VLOOKUP($B13,'[1]PP Begin and End Dates'!$A:$C,3,FALSE)-14))</f>
        <v>44685</v>
      </c>
      <c r="H13" s="5" t="s">
        <v>24</v>
      </c>
      <c r="I13" s="5">
        <f xml:space="preserve">
IF(AND(RIGHT($B13,3)="Lag",RIGHT($B13,9)&lt;&gt;"Extra Lag"),VLOOKUP($B13,'[1]PP Begin and End Dates'!$A:$C,3,FALSE)+6,
IF(AND(RIGHT($B13,3)="Lag",RIGHT($B13,9)="Extra Lag"),VLOOKUP($B13,'[1]PP Begin and End Dates'!$A:$C,3,FALSE)+13,
VLOOKUP($B13,'[1]PP Begin and End Dates'!$A:$C,3,FALSE)-8))</f>
        <v>44691</v>
      </c>
      <c r="J13" s="5" t="str">
        <f xml:space="preserve">
IF(AND(RIGHT($B13,3)="Lag",RIGHT($B13,9)&lt;&gt;"Extra Lag"),TEXT(VLOOKUP($B13,'[1]PP Begin and End Dates'!A:C,3,FALSE)+8,"m/d")&amp;" noon-"&amp;TEXT(VLOOKUP($B13,'[1]PP Begin and End Dates'!A:C,3,FALSE)+9,"m/d"),
IF(AND(RIGHT($B13,3)="Lag",RIGHT($B13,9)="Extra Lag"),TEXT(VLOOKUP($B13,'[1]PP Begin and End Dates'!A:C,3,FALSE)+15,"m/d")&amp;" noon-"&amp;TEXT(VLOOKUP($B13,'[1]PP Begin and End Dates'!A:C,3,FALSE)+16,"m/d"),
TEXT(VLOOKUP(B13,'[1]PP Begin and End Dates'!A:C,3,FALSE)-6,"m/d")&amp;" noon-"&amp;TEXT(VLOOKUP(B13,'[1]PP Begin and End Dates'!A:C,3,FALSE)-5,"m/d")))</f>
        <v>5/12 noon-5/13</v>
      </c>
      <c r="K13" s="5">
        <f xml:space="preserve">
IF(AND(RIGHT($B13,3)="Lag",RIGHT($B13,9)&lt;&gt;"Extra Lag"),VLOOKUP($B13,'[1]PP Begin and End Dates'!$A:$C,3,FALSE)+9,
IF(AND(RIGHT($B13,3)="Lag",RIGHT($B13,9)="Extra Lag"),VLOOKUP($B13,'[1]PP Begin and End Dates'!$A:$C,3,FALSE)+16,
VLOOKUP($B13,'[1]PP Begin and End Dates'!$A:$C,3,FALSE)-5))</f>
        <v>44694</v>
      </c>
    </row>
    <row r="14" spans="1:13" ht="30.65" customHeight="1" x14ac:dyDescent="0.35">
      <c r="A14" s="1" t="str">
        <f t="shared" si="0"/>
        <v>Lag</v>
      </c>
      <c r="B14" s="2" t="s">
        <v>27</v>
      </c>
      <c r="C14" s="14" t="str">
        <f>TEXT(VLOOKUP($B14,'[1]PP Begin and End Dates'!A:C,2,FALSE),"m/d")&amp;" - "&amp;TEXT(VLOOKUP($B14,'[1]PP Begin and End Dates'!A:C,3,FALSE),"m/d")</f>
        <v>4/28 - 5/11</v>
      </c>
      <c r="D14" s="3">
        <f xml:space="preserve">
IF(AND(LEFT(B14,5)="Admin",RIGHT(B14,3)="Lag",RIGHT(B14,9)&lt;&gt;"Extra Lag"),VLOOKUP(B14,'[1]PP Begin and End Dates'!A:C,3,FALSE)+14,
IF(AND(LEFT(B14,4)="Inst",RIGHT(B14,3)="Lag",RIGHT(B14,9)&lt;&gt;"Extra Lag"),VLOOKUP(B14,'[1]PP Begin and End Dates'!A:C,3,FALSE)+15,
IF(AND(LEFT(B14,4)="Inst",RIGHT(B14,4)="Curr"),VLOOKUP(B14,'[1]PP Begin and End Dates'!A:C,3,FALSE)+1,
IF(AND(LEFT(B14,4)="Inst",RIGHT(B14,9)="Extra Lag"),VLOOKUP(B14,'[1]PP Begin and End Dates'!A:C,3,FALSE)+22,
IF(AND(LEFT(B14,5)="Admin",RIGHT(B14,9)="Extra Lag"),VLOOKUP(B14,'[1]PP Begin and End Dates'!A:C,3,FALSE)+21,
VLOOKUP(B14,'[1]PP Begin and End Dates'!A:C,3,FALSE))))))</f>
        <v>44706</v>
      </c>
      <c r="E14" s="3">
        <v>44691</v>
      </c>
      <c r="F14" s="3">
        <v>44692</v>
      </c>
      <c r="G14" s="3">
        <v>44692</v>
      </c>
      <c r="H14" s="3" t="s">
        <v>28</v>
      </c>
      <c r="I14" s="3">
        <f xml:space="preserve">
IF(AND(RIGHT($B14,3)="Lag",RIGHT($B14,9)&lt;&gt;"Extra Lag"),VLOOKUP($B14,'[1]PP Begin and End Dates'!$A:$C,3,FALSE)+6,
IF(AND(RIGHT($B14,3)="Lag",RIGHT($B14,9)="Extra Lag"),VLOOKUP($B14,'[1]PP Begin and End Dates'!$A:$C,3,FALSE)+13,
VLOOKUP($B14,'[1]PP Begin and End Dates'!$A:$C,3,FALSE)-8))</f>
        <v>44698</v>
      </c>
      <c r="J14" s="3" t="str">
        <f xml:space="preserve">
IF(AND(RIGHT($B14,3)="Lag",RIGHT($B14,9)&lt;&gt;"Extra Lag"),TEXT(VLOOKUP($B14,'[1]PP Begin and End Dates'!A:C,3,FALSE)+8,"m/d")&amp;" noon-"&amp;TEXT(VLOOKUP($B14,'[1]PP Begin and End Dates'!A:C,3,FALSE)+9,"m/d"),
IF(AND(RIGHT($B14,3)="Lag",RIGHT($B14,9)="Extra Lag"),TEXT(VLOOKUP($B14,'[1]PP Begin and End Dates'!A:C,3,FALSE)+15,"m/d")&amp;" noon-"&amp;TEXT(VLOOKUP($B14,'[1]PP Begin and End Dates'!A:C,3,FALSE)+16,"m/d"),
TEXT(VLOOKUP(B14,'[1]PP Begin and End Dates'!A:C,3,FALSE)-6,"m/d")&amp;" noon-"&amp;TEXT(VLOOKUP(B14,'[1]PP Begin and End Dates'!A:C,3,FALSE)-5,"m/d")))</f>
        <v>5/19 noon-5/20</v>
      </c>
      <c r="K14" s="3">
        <f xml:space="preserve">
IF(AND(RIGHT($B14,3)="Lag",RIGHT($B14,9)&lt;&gt;"Extra Lag"),VLOOKUP($B14,'[1]PP Begin and End Dates'!$A:$C,3,FALSE)+9,
IF(AND(RIGHT($B14,3)="Lag",RIGHT($B14,9)="Extra Lag"),VLOOKUP($B14,'[1]PP Begin and End Dates'!$A:$C,3,FALSE)+16,
VLOOKUP($B14,'[1]PP Begin and End Dates'!$A:$C,3,FALSE)-5))</f>
        <v>44701</v>
      </c>
    </row>
    <row r="15" spans="1:13" ht="30.65" customHeight="1" x14ac:dyDescent="0.35">
      <c r="A15" s="1" t="str">
        <f t="shared" si="0"/>
        <v>Curr</v>
      </c>
      <c r="B15" s="2" t="s">
        <v>29</v>
      </c>
      <c r="C15" s="14" t="str">
        <f>TEXT(VLOOKUP($B15,'[1]PP Begin and End Dates'!A:C,2,FALSE),"m/d")&amp;" - "&amp;TEXT(VLOOKUP($B15,'[1]PP Begin and End Dates'!A:C,3,FALSE),"m/d")</f>
        <v>5/12 - 5/25</v>
      </c>
      <c r="D15" s="3">
        <f xml:space="preserve">
IF(AND(LEFT(B15,5)="Admin",RIGHT(B15,3)="Lag",RIGHT(B15,9)&lt;&gt;"Extra Lag"),VLOOKUP(B15,'[1]PP Begin and End Dates'!A:C,3,FALSE)+14,
IF(AND(LEFT(B15,4)="Inst",RIGHT(B15,3)="Lag",RIGHT(B15,9)&lt;&gt;"Extra Lag"),VLOOKUP(B15,'[1]PP Begin and End Dates'!A:C,3,FALSE)+15,
IF(AND(LEFT(B15,4)="Inst",RIGHT(B15,4)="Curr"),VLOOKUP(B15,'[1]PP Begin and End Dates'!A:C,3,FALSE)+1,
IF(AND(LEFT(B15,4)="Inst",RIGHT(B15,9)="Extra Lag"),VLOOKUP(B15,'[1]PP Begin and End Dates'!A:C,3,FALSE)+22,
IF(AND(LEFT(B15,5)="Admin",RIGHT(B15,9)="Extra Lag"),VLOOKUP(B15,'[1]PP Begin and End Dates'!A:C,3,FALSE)+21,
VLOOKUP(B15,'[1]PP Begin and End Dates'!A:C,3,FALSE))))))</f>
        <v>44706</v>
      </c>
      <c r="E15" s="3">
        <v>44691</v>
      </c>
      <c r="F15" s="3">
        <v>44692</v>
      </c>
      <c r="G15" s="3">
        <v>44692</v>
      </c>
      <c r="H15" s="3" t="s">
        <v>28</v>
      </c>
      <c r="I15" s="3">
        <f xml:space="preserve">
IF(AND(RIGHT($B15,3)="Lag",RIGHT($B15,9)&lt;&gt;"Extra Lag"),VLOOKUP($B15,'[1]PP Begin and End Dates'!$A:$C,3,FALSE)+6,
IF(AND(RIGHT($B15,3)="Lag",RIGHT($B15,9)="Extra Lag"),VLOOKUP($B15,'[1]PP Begin and End Dates'!$A:$C,3,FALSE)+13,
VLOOKUP($B15,'[1]PP Begin and End Dates'!$A:$C,3,FALSE)-8))</f>
        <v>44698</v>
      </c>
      <c r="J15" s="3" t="str">
        <f xml:space="preserve">
IF(AND(RIGHT($B15,3)="Lag",RIGHT($B15,9)&lt;&gt;"Extra Lag"),TEXT(VLOOKUP($B15,'[1]PP Begin and End Dates'!A:C,3,FALSE)+8,"m/d")&amp;" noon-"&amp;TEXT(VLOOKUP($B15,'[1]PP Begin and End Dates'!A:C,3,FALSE)+9,"m/d"),
IF(AND(RIGHT($B15,3)="Lag",RIGHT($B15,9)="Extra Lag"),TEXT(VLOOKUP($B15,'[1]PP Begin and End Dates'!A:C,3,FALSE)+15,"m/d")&amp;" noon-"&amp;TEXT(VLOOKUP($B15,'[1]PP Begin and End Dates'!A:C,3,FALSE)+16,"m/d"),
TEXT(VLOOKUP(B15,'[1]PP Begin and End Dates'!A:C,3,FALSE)-6,"m/d")&amp;" noon-"&amp;TEXT(VLOOKUP(B15,'[1]PP Begin and End Dates'!A:C,3,FALSE)-5,"m/d")))</f>
        <v>5/19 noon-5/20</v>
      </c>
      <c r="K15" s="3">
        <f xml:space="preserve">
IF(AND(RIGHT($B15,3)="Lag",RIGHT($B15,9)&lt;&gt;"Extra Lag"),VLOOKUP($B15,'[1]PP Begin and End Dates'!$A:$C,3,FALSE)+9,
IF(AND(RIGHT($B15,3)="Lag",RIGHT($B15,9)="Extra Lag"),VLOOKUP($B15,'[1]PP Begin and End Dates'!$A:$C,3,FALSE)+16,
VLOOKUP($B15,'[1]PP Begin and End Dates'!$A:$C,3,FALSE)-5))</f>
        <v>44701</v>
      </c>
    </row>
    <row r="16" spans="1:13" ht="30.65" customHeight="1" x14ac:dyDescent="0.35">
      <c r="A16" s="1" t="str">
        <f t="shared" si="0"/>
        <v>Extra Lag</v>
      </c>
      <c r="B16" s="2" t="s">
        <v>30</v>
      </c>
      <c r="C16" s="14" t="str">
        <f>TEXT(VLOOKUP($B16,'[1]PP Begin and End Dates'!A:C,2,FALSE),"m/d")&amp;" - "&amp;TEXT(VLOOKUP($B16,'[1]PP Begin and End Dates'!A:C,3,FALSE),"m/d")</f>
        <v>4/21 - 5/4</v>
      </c>
      <c r="D16" s="3">
        <f xml:space="preserve">
IF(AND(LEFT(B16,5)="Admin",RIGHT(B16,3)="Lag",RIGHT(B16,9)&lt;&gt;"Extra Lag"),VLOOKUP(B16,'[1]PP Begin and End Dates'!A:C,3,FALSE)+14,
IF(AND(LEFT(B16,4)="Inst",RIGHT(B16,3)="Lag",RIGHT(B16,9)&lt;&gt;"Extra Lag"),VLOOKUP(B16,'[1]PP Begin and End Dates'!A:C,3,FALSE)+15,
IF(AND(LEFT(B16,4)="Inst",RIGHT(B16,4)="Curr"),VLOOKUP(B16,'[1]PP Begin and End Dates'!A:C,3,FALSE)+1,
IF(AND(LEFT(B16,4)="Inst",RIGHT(B16,9)="Extra Lag"),VLOOKUP(B16,'[1]PP Begin and End Dates'!A:C,3,FALSE)+22,
IF(AND(LEFT(B16,5)="Admin",RIGHT(B16,9)="Extra Lag"),VLOOKUP(B16,'[1]PP Begin and End Dates'!A:C,3,FALSE)+21,
VLOOKUP(B16,'[1]PP Begin and End Dates'!A:C,3,FALSE))))))</f>
        <v>44706</v>
      </c>
      <c r="E16" s="3">
        <v>44691</v>
      </c>
      <c r="F16" s="3">
        <v>44692</v>
      </c>
      <c r="G16" s="3">
        <v>44692</v>
      </c>
      <c r="H16" s="3" t="s">
        <v>28</v>
      </c>
      <c r="I16" s="3">
        <f xml:space="preserve">
IF(AND(RIGHT($B16,3)="Lag",RIGHT($B16,9)&lt;&gt;"Extra Lag"),VLOOKUP($B16,'[1]PP Begin and End Dates'!$A:$C,3,FALSE)+6,
IF(AND(RIGHT($B16,3)="Lag",RIGHT($B16,9)="Extra Lag"),VLOOKUP($B16,'[1]PP Begin and End Dates'!$A:$C,3,FALSE)+13,
VLOOKUP($B16,'[1]PP Begin and End Dates'!$A:$C,3,FALSE)-8))</f>
        <v>44698</v>
      </c>
      <c r="J16" s="3" t="str">
        <f xml:space="preserve">
IF(AND(RIGHT($B16,3)="Lag",RIGHT($B16,9)&lt;&gt;"Extra Lag"),TEXT(VLOOKUP($B16,'[1]PP Begin and End Dates'!A:C,3,FALSE)+8,"m/d")&amp;" noon-"&amp;TEXT(VLOOKUP($B16,'[1]PP Begin and End Dates'!A:C,3,FALSE)+9,"m/d"),
IF(AND(RIGHT($B16,3)="Lag",RIGHT($B16,9)="Extra Lag"),TEXT(VLOOKUP($B16,'[1]PP Begin and End Dates'!A:C,3,FALSE)+15,"m/d")&amp;" noon-"&amp;TEXT(VLOOKUP($B16,'[1]PP Begin and End Dates'!A:C,3,FALSE)+16,"m/d"),
TEXT(VLOOKUP(B16,'[1]PP Begin and End Dates'!A:C,3,FALSE)-6,"m/d")&amp;" noon-"&amp;TEXT(VLOOKUP(B16,'[1]PP Begin and End Dates'!A:C,3,FALSE)-5,"m/d")))</f>
        <v>5/19 noon-5/20</v>
      </c>
      <c r="K16" s="3">
        <f xml:space="preserve">
IF(AND(RIGHT($B16,3)="Lag",RIGHT($B16,9)&lt;&gt;"Extra Lag"),VLOOKUP($B16,'[1]PP Begin and End Dates'!$A:$C,3,FALSE)+9,
IF(AND(RIGHT($B16,3)="Lag",RIGHT($B16,9)="Extra Lag"),VLOOKUP($B16,'[1]PP Begin and End Dates'!$A:$C,3,FALSE)+16,
VLOOKUP($B16,'[1]PP Begin and End Dates'!$A:$C,3,FALSE)-5))</f>
        <v>44701</v>
      </c>
    </row>
    <row r="17" spans="1:11" ht="30.65" customHeight="1" x14ac:dyDescent="0.35">
      <c r="A17" s="1" t="str">
        <f t="shared" si="0"/>
        <v>Lag</v>
      </c>
      <c r="B17" s="4" t="s">
        <v>31</v>
      </c>
      <c r="C17" s="15" t="str">
        <f>TEXT(VLOOKUP($B17,'[1]PP Begin and End Dates'!A:C,2,FALSE),"m/d")&amp;" - "&amp;TEXT(VLOOKUP($B17,'[1]PP Begin and End Dates'!A:C,3,FALSE),"m/d")</f>
        <v>5/5 - 5/18</v>
      </c>
      <c r="D17" s="5">
        <f xml:space="preserve">
IF(AND(LEFT(B17,5)="Admin",RIGHT(B17,3)="Lag",RIGHT(B17,9)&lt;&gt;"Extra Lag"),VLOOKUP(B17,'[1]PP Begin and End Dates'!A:C,3,FALSE)+14,
IF(AND(LEFT(B17,4)="Inst",RIGHT(B17,3)="Lag",RIGHT(B17,9)&lt;&gt;"Extra Lag"),VLOOKUP(B17,'[1]PP Begin and End Dates'!A:C,3,FALSE)+15,
IF(AND(LEFT(B17,4)="Inst",RIGHT(B17,4)="Curr"),VLOOKUP(B17,'[1]PP Begin and End Dates'!A:C,3,FALSE)+1,
IF(AND(LEFT(B17,4)="Inst",RIGHT(B17,9)="Extra Lag"),VLOOKUP(B17,'[1]PP Begin and End Dates'!A:C,3,FALSE)+22,
IF(AND(LEFT(B17,5)="Admin",RIGHT(B17,9)="Extra Lag"),VLOOKUP(B17,'[1]PP Begin and End Dates'!A:C,3,FALSE)+21,
VLOOKUP(B17,'[1]PP Begin and End Dates'!A:C,3,FALSE))))))</f>
        <v>44714</v>
      </c>
      <c r="E17" s="5">
        <v>44698</v>
      </c>
      <c r="F17" s="5">
        <v>44699</v>
      </c>
      <c r="G17" s="5">
        <v>44699</v>
      </c>
      <c r="H17" s="5" t="s">
        <v>32</v>
      </c>
      <c r="I17" s="5">
        <f xml:space="preserve">
IF(AND(RIGHT($B17,3)="Lag",RIGHT($B17,9)&lt;&gt;"Extra Lag"),VLOOKUP($B17,'[1]PP Begin and End Dates'!$A:$C,3,FALSE)+6,
IF(AND(RIGHT($B17,3)="Lag",RIGHT($B17,9)="Extra Lag"),VLOOKUP($B17,'[1]PP Begin and End Dates'!$A:$C,3,FALSE)+13,
VLOOKUP($B17,'[1]PP Begin and End Dates'!$A:$C,3,FALSE)-8))</f>
        <v>44705</v>
      </c>
      <c r="J17" s="5" t="str">
        <f xml:space="preserve">
IF(AND(RIGHT($B17,3)="Lag",RIGHT($B17,9)&lt;&gt;"Extra Lag"),TEXT(VLOOKUP($B17,'[1]PP Begin and End Dates'!A:C,3,FALSE)+8,"m/d")&amp;" noon-"&amp;TEXT(VLOOKUP($B17,'[1]PP Begin and End Dates'!A:C,3,FALSE)+9,"m/d"),
IF(AND(RIGHT($B17,3)="Lag",RIGHT($B17,9)="Extra Lag"),TEXT(VLOOKUP($B17,'[1]PP Begin and End Dates'!A:C,3,FALSE)+15,"m/d")&amp;" noon-"&amp;TEXT(VLOOKUP($B17,'[1]PP Begin and End Dates'!A:C,3,FALSE)+16,"m/d"),
TEXT(VLOOKUP(B17,'[1]PP Begin and End Dates'!A:C,3,FALSE)-6,"m/d")&amp;" noon-"&amp;TEXT(VLOOKUP(B17,'[1]PP Begin and End Dates'!A:C,3,FALSE)-5,"m/d")))</f>
        <v>5/26 noon-5/27</v>
      </c>
      <c r="K17" s="5">
        <f xml:space="preserve">
IF(AND(RIGHT($B17,3)="Lag",RIGHT($B17,9)&lt;&gt;"Extra Lag"),VLOOKUP($B17,'[1]PP Begin and End Dates'!$A:$C,3,FALSE)+9,
IF(AND(RIGHT($B17,3)="Lag",RIGHT($B17,9)="Extra Lag"),VLOOKUP($B17,'[1]PP Begin and End Dates'!$A:$C,3,FALSE)+16,
VLOOKUP($B17,'[1]PP Begin and End Dates'!$A:$C,3,FALSE)-5))</f>
        <v>44708</v>
      </c>
    </row>
    <row r="18" spans="1:11" ht="30.65" customHeight="1" x14ac:dyDescent="0.35">
      <c r="A18" s="1" t="str">
        <f t="shared" si="0"/>
        <v>Curr</v>
      </c>
      <c r="B18" s="4" t="s">
        <v>33</v>
      </c>
      <c r="C18" s="15" t="str">
        <f>TEXT(VLOOKUP($B18,'[1]PP Begin and End Dates'!A:C,2,FALSE),"m/d")&amp;" - "&amp;TEXT(VLOOKUP($B18,'[1]PP Begin and End Dates'!A:C,3,FALSE),"m/d")</f>
        <v>5/19 - 6/1</v>
      </c>
      <c r="D18" s="5">
        <f xml:space="preserve">
IF(AND(LEFT(B18,5)="Admin",RIGHT(B18,3)="Lag",RIGHT(B18,9)&lt;&gt;"Extra Lag"),VLOOKUP(B18,'[1]PP Begin and End Dates'!A:C,3,FALSE)+14,
IF(AND(LEFT(B18,4)="Inst",RIGHT(B18,3)="Lag",RIGHT(B18,9)&lt;&gt;"Extra Lag"),VLOOKUP(B18,'[1]PP Begin and End Dates'!A:C,3,FALSE)+15,
IF(AND(LEFT(B18,4)="Inst",RIGHT(B18,4)="Curr"),VLOOKUP(B18,'[1]PP Begin and End Dates'!A:C,3,FALSE)+1,
IF(AND(LEFT(B18,4)="Inst",RIGHT(B18,9)="Extra Lag"),VLOOKUP(B18,'[1]PP Begin and End Dates'!A:C,3,FALSE)+22,
IF(AND(LEFT(B18,5)="Admin",RIGHT(B18,9)="Extra Lag"),VLOOKUP(B18,'[1]PP Begin and End Dates'!A:C,3,FALSE)+21,
VLOOKUP(B18,'[1]PP Begin and End Dates'!A:C,3,FALSE))))))</f>
        <v>44714</v>
      </c>
      <c r="E18" s="5">
        <v>44698</v>
      </c>
      <c r="F18" s="5">
        <v>44699</v>
      </c>
      <c r="G18" s="5">
        <v>44699</v>
      </c>
      <c r="H18" s="5" t="s">
        <v>32</v>
      </c>
      <c r="I18" s="5">
        <f xml:space="preserve">
IF(AND(RIGHT($B18,3)="Lag",RIGHT($B18,9)&lt;&gt;"Extra Lag"),VLOOKUP($B18,'[1]PP Begin and End Dates'!$A:$C,3,FALSE)+6,
IF(AND(RIGHT($B18,3)="Lag",RIGHT($B18,9)="Extra Lag"),VLOOKUP($B18,'[1]PP Begin and End Dates'!$A:$C,3,FALSE)+13,
VLOOKUP($B18,'[1]PP Begin and End Dates'!$A:$C,3,FALSE)-8))</f>
        <v>44705</v>
      </c>
      <c r="J18" s="5" t="str">
        <f xml:space="preserve">
IF(AND(RIGHT($B18,3)="Lag",RIGHT($B18,9)&lt;&gt;"Extra Lag"),TEXT(VLOOKUP($B18,'[1]PP Begin and End Dates'!A:C,3,FALSE)+8,"m/d")&amp;" noon-"&amp;TEXT(VLOOKUP($B18,'[1]PP Begin and End Dates'!A:C,3,FALSE)+9,"m/d"),
IF(AND(RIGHT($B18,3)="Lag",RIGHT($B18,9)="Extra Lag"),TEXT(VLOOKUP($B18,'[1]PP Begin and End Dates'!A:C,3,FALSE)+15,"m/d")&amp;" noon-"&amp;TEXT(VLOOKUP($B18,'[1]PP Begin and End Dates'!A:C,3,FALSE)+16,"m/d"),
TEXT(VLOOKUP(B18,'[1]PP Begin and End Dates'!A:C,3,FALSE)-6,"m/d")&amp;" noon-"&amp;TEXT(VLOOKUP(B18,'[1]PP Begin and End Dates'!A:C,3,FALSE)-5,"m/d")))</f>
        <v>5/26 noon-5/27</v>
      </c>
      <c r="K18" s="5">
        <f xml:space="preserve">
IF(AND(RIGHT($B18,3)="Lag",RIGHT($B18,9)&lt;&gt;"Extra Lag"),VLOOKUP($B18,'[1]PP Begin and End Dates'!$A:$C,3,FALSE)+9,
IF(AND(RIGHT($B18,3)="Lag",RIGHT($B18,9)="Extra Lag"),VLOOKUP($B18,'[1]PP Begin and End Dates'!$A:$C,3,FALSE)+16,
VLOOKUP($B18,'[1]PP Begin and End Dates'!$A:$C,3,FALSE)-5))</f>
        <v>44708</v>
      </c>
    </row>
    <row r="19" spans="1:11" ht="30.65" customHeight="1" x14ac:dyDescent="0.35">
      <c r="A19" s="1" t="str">
        <f t="shared" si="0"/>
        <v>Extra Lag</v>
      </c>
      <c r="B19" s="4" t="s">
        <v>34</v>
      </c>
      <c r="C19" s="15" t="str">
        <f>TEXT(VLOOKUP($B19,'[1]PP Begin and End Dates'!A:C,2,FALSE),"m/d")&amp;" - "&amp;TEXT(VLOOKUP($B19,'[1]PP Begin and End Dates'!A:C,3,FALSE),"m/d")</f>
        <v>4/28 - 5/11</v>
      </c>
      <c r="D19" s="5">
        <f xml:space="preserve">
IF(AND(LEFT(B19,5)="Admin",RIGHT(B19,3)="Lag",RIGHT(B19,9)&lt;&gt;"Extra Lag"),VLOOKUP(B19,'[1]PP Begin and End Dates'!A:C,3,FALSE)+14,
IF(AND(LEFT(B19,4)="Inst",RIGHT(B19,3)="Lag",RIGHT(B19,9)&lt;&gt;"Extra Lag"),VLOOKUP(B19,'[1]PP Begin and End Dates'!A:C,3,FALSE)+15,
IF(AND(LEFT(B19,4)="Inst",RIGHT(B19,4)="Curr"),VLOOKUP(B19,'[1]PP Begin and End Dates'!A:C,3,FALSE)+1,
IF(AND(LEFT(B19,4)="Inst",RIGHT(B19,9)="Extra Lag"),VLOOKUP(B19,'[1]PP Begin and End Dates'!A:C,3,FALSE)+22,
IF(AND(LEFT(B19,5)="Admin",RIGHT(B19,9)="Extra Lag"),VLOOKUP(B19,'[1]PP Begin and End Dates'!A:C,3,FALSE)+21,
VLOOKUP(B19,'[1]PP Begin and End Dates'!A:C,3,FALSE))))))</f>
        <v>44714</v>
      </c>
      <c r="E19" s="5">
        <v>44698</v>
      </c>
      <c r="F19" s="5">
        <v>44699</v>
      </c>
      <c r="G19" s="5">
        <v>44699</v>
      </c>
      <c r="H19" s="5" t="s">
        <v>32</v>
      </c>
      <c r="I19" s="5">
        <f xml:space="preserve">
IF(AND(RIGHT($B19,3)="Lag",RIGHT($B19,9)&lt;&gt;"Extra Lag"),VLOOKUP($B19,'[1]PP Begin and End Dates'!$A:$C,3,FALSE)+6,
IF(AND(RIGHT($B19,3)="Lag",RIGHT($B19,9)="Extra Lag"),VLOOKUP($B19,'[1]PP Begin and End Dates'!$A:$C,3,FALSE)+13,
VLOOKUP($B19,'[1]PP Begin and End Dates'!$A:$C,3,FALSE)-8))</f>
        <v>44705</v>
      </c>
      <c r="J19" s="5" t="str">
        <f xml:space="preserve">
IF(AND(RIGHT($B19,3)="Lag",RIGHT($B19,9)&lt;&gt;"Extra Lag"),TEXT(VLOOKUP($B19,'[1]PP Begin and End Dates'!A:C,3,FALSE)+8,"m/d")&amp;" noon-"&amp;TEXT(VLOOKUP($B19,'[1]PP Begin and End Dates'!A:C,3,FALSE)+9,"m/d"),
IF(AND(RIGHT($B19,3)="Lag",RIGHT($B19,9)="Extra Lag"),TEXT(VLOOKUP($B19,'[1]PP Begin and End Dates'!A:C,3,FALSE)+15,"m/d")&amp;" noon-"&amp;TEXT(VLOOKUP($B19,'[1]PP Begin and End Dates'!A:C,3,FALSE)+16,"m/d"),
TEXT(VLOOKUP(B19,'[1]PP Begin and End Dates'!A:C,3,FALSE)-6,"m/d")&amp;" noon-"&amp;TEXT(VLOOKUP(B19,'[1]PP Begin and End Dates'!A:C,3,FALSE)-5,"m/d")))</f>
        <v>5/26 noon-5/27</v>
      </c>
      <c r="K19" s="5">
        <f xml:space="preserve">
IF(AND(RIGHT($B19,3)="Lag",RIGHT($B19,9)&lt;&gt;"Extra Lag"),VLOOKUP($B19,'[1]PP Begin and End Dates'!$A:$C,3,FALSE)+9,
IF(AND(RIGHT($B19,3)="Lag",RIGHT($B19,9)="Extra Lag"),VLOOKUP($B19,'[1]PP Begin and End Dates'!$A:$C,3,FALSE)+16,
VLOOKUP($B19,'[1]PP Begin and End Dates'!$A:$C,3,FALSE)-5))</f>
        <v>44708</v>
      </c>
    </row>
    <row r="20" spans="1:11" ht="30.65" customHeight="1" x14ac:dyDescent="0.35">
      <c r="A20" s="1" t="str">
        <f t="shared" si="0"/>
        <v>Lag</v>
      </c>
      <c r="B20" s="2" t="s">
        <v>35</v>
      </c>
      <c r="C20" s="14" t="str">
        <f>TEXT(VLOOKUP($B20,'[1]PP Begin and End Dates'!A:C,2,FALSE),"m/d")&amp;" - "&amp;TEXT(VLOOKUP($B20,'[1]PP Begin and End Dates'!A:C,3,FALSE),"m/d")</f>
        <v>5/12 - 5/25</v>
      </c>
      <c r="D20" s="3">
        <f xml:space="preserve">
IF(AND(LEFT(B20,5)="Admin",RIGHT(B20,3)="Lag",RIGHT(B20,9)&lt;&gt;"Extra Lag"),VLOOKUP(B20,'[1]PP Begin and End Dates'!A:C,3,FALSE)+14,
IF(AND(LEFT(B20,4)="Inst",RIGHT(B20,3)="Lag",RIGHT(B20,9)&lt;&gt;"Extra Lag"),VLOOKUP(B20,'[1]PP Begin and End Dates'!A:C,3,FALSE)+15,
IF(AND(LEFT(B20,4)="Inst",RIGHT(B20,4)="Curr"),VLOOKUP(B20,'[1]PP Begin and End Dates'!A:C,3,FALSE)+1,
IF(AND(LEFT(B20,4)="Inst",RIGHT(B20,9)="Extra Lag"),VLOOKUP(B20,'[1]PP Begin and End Dates'!A:C,3,FALSE)+22,
IF(AND(LEFT(B20,5)="Admin",RIGHT(B20,9)="Extra Lag"),VLOOKUP(B20,'[1]PP Begin and End Dates'!A:C,3,FALSE)+21,
VLOOKUP(B20,'[1]PP Begin and End Dates'!A:C,3,FALSE))))))</f>
        <v>44720</v>
      </c>
      <c r="E20" s="8">
        <v>44704</v>
      </c>
      <c r="F20" s="8">
        <v>44705</v>
      </c>
      <c r="G20" s="8">
        <v>44705</v>
      </c>
      <c r="H20" s="3" t="s">
        <v>36</v>
      </c>
      <c r="I20" s="3">
        <f xml:space="preserve">
IF(AND(RIGHT($B20,3)="Lag",RIGHT($B20,9)&lt;&gt;"Extra Lag"),VLOOKUP($B20,'[1]PP Begin and End Dates'!$A:$C,3,FALSE)+6,
IF(AND(RIGHT($B20,3)="Lag",RIGHT($B20,9)="Extra Lag"),VLOOKUP($B20,'[1]PP Begin and End Dates'!$A:$C,3,FALSE)+13,
VLOOKUP($B20,'[1]PP Begin and End Dates'!$A:$C,3,FALSE)-8))</f>
        <v>44712</v>
      </c>
      <c r="J20" s="3" t="str">
        <f xml:space="preserve">
IF(AND(RIGHT($B20,3)="Lag",RIGHT($B20,9)&lt;&gt;"Extra Lag"),TEXT(VLOOKUP($B20,'[1]PP Begin and End Dates'!A:C,3,FALSE)+8,"m/d")&amp;" noon-"&amp;TEXT(VLOOKUP($B20,'[1]PP Begin and End Dates'!A:C,3,FALSE)+9,"m/d"),
IF(AND(RIGHT($B20,3)="Lag",RIGHT($B20,9)="Extra Lag"),TEXT(VLOOKUP($B20,'[1]PP Begin and End Dates'!A:C,3,FALSE)+15,"m/d")&amp;" noon-"&amp;TEXT(VLOOKUP($B20,'[1]PP Begin and End Dates'!A:C,3,FALSE)+16,"m/d"),
TEXT(VLOOKUP(B20,'[1]PP Begin and End Dates'!A:C,3,FALSE)-6,"m/d")&amp;" noon-"&amp;TEXT(VLOOKUP(B20,'[1]PP Begin and End Dates'!A:C,3,FALSE)-5,"m/d")))</f>
        <v>6/2 noon-6/3</v>
      </c>
      <c r="K20" s="3">
        <f xml:space="preserve">
IF(AND(RIGHT($B20,3)="Lag",RIGHT($B20,9)&lt;&gt;"Extra Lag"),VLOOKUP($B20,'[1]PP Begin and End Dates'!$A:$C,3,FALSE)+9,
IF(AND(RIGHT($B20,3)="Lag",RIGHT($B20,9)="Extra Lag"),VLOOKUP($B20,'[1]PP Begin and End Dates'!$A:$C,3,FALSE)+16,
VLOOKUP($B20,'[1]PP Begin and End Dates'!$A:$C,3,FALSE)-5))</f>
        <v>44715</v>
      </c>
    </row>
    <row r="21" spans="1:11" ht="30.65" customHeight="1" x14ac:dyDescent="0.35">
      <c r="A21" s="1" t="str">
        <f t="shared" si="0"/>
        <v>Curr</v>
      </c>
      <c r="B21" s="2" t="s">
        <v>37</v>
      </c>
      <c r="C21" s="14" t="str">
        <f>TEXT(VLOOKUP($B21,'[1]PP Begin and End Dates'!A:C,2,FALSE),"m/d")&amp;" - "&amp;TEXT(VLOOKUP($B21,'[1]PP Begin and End Dates'!A:C,3,FALSE),"m/d")</f>
        <v>5/26 - 6/8</v>
      </c>
      <c r="D21" s="3">
        <f xml:space="preserve">
IF(AND(LEFT(B21,5)="Admin",RIGHT(B21,3)="Lag",RIGHT(B21,9)&lt;&gt;"Extra Lag"),VLOOKUP(B21,'[1]PP Begin and End Dates'!A:C,3,FALSE)+14,
IF(AND(LEFT(B21,4)="Inst",RIGHT(B21,3)="Lag",RIGHT(B21,9)&lt;&gt;"Extra Lag"),VLOOKUP(B21,'[1]PP Begin and End Dates'!A:C,3,FALSE)+15,
IF(AND(LEFT(B21,4)="Inst",RIGHT(B21,4)="Curr"),VLOOKUP(B21,'[1]PP Begin and End Dates'!A:C,3,FALSE)+1,
IF(AND(LEFT(B21,4)="Inst",RIGHT(B21,9)="Extra Lag"),VLOOKUP(B21,'[1]PP Begin and End Dates'!A:C,3,FALSE)+22,
IF(AND(LEFT(B21,5)="Admin",RIGHT(B21,9)="Extra Lag"),VLOOKUP(B21,'[1]PP Begin and End Dates'!A:C,3,FALSE)+21,
VLOOKUP(B21,'[1]PP Begin and End Dates'!A:C,3,FALSE))))))</f>
        <v>44720</v>
      </c>
      <c r="E21" s="8">
        <v>44704</v>
      </c>
      <c r="F21" s="8">
        <v>44705</v>
      </c>
      <c r="G21" s="8">
        <v>44705</v>
      </c>
      <c r="H21" s="3" t="s">
        <v>36</v>
      </c>
      <c r="I21" s="3">
        <f xml:space="preserve">
IF(AND(RIGHT($B21,3)="Lag",RIGHT($B21,9)&lt;&gt;"Extra Lag"),VLOOKUP($B21,'[1]PP Begin and End Dates'!$A:$C,3,FALSE)+6,
IF(AND(RIGHT($B21,3)="Lag",RIGHT($B21,9)="Extra Lag"),VLOOKUP($B21,'[1]PP Begin and End Dates'!$A:$C,3,FALSE)+13,
VLOOKUP($B21,'[1]PP Begin and End Dates'!$A:$C,3,FALSE)-8))</f>
        <v>44712</v>
      </c>
      <c r="J21" s="3" t="str">
        <f xml:space="preserve">
IF(AND(RIGHT($B21,3)="Lag",RIGHT($B21,9)&lt;&gt;"Extra Lag"),TEXT(VLOOKUP($B21,'[1]PP Begin and End Dates'!A:C,3,FALSE)+8,"m/d")&amp;" noon-"&amp;TEXT(VLOOKUP($B21,'[1]PP Begin and End Dates'!A:C,3,FALSE)+9,"m/d"),
IF(AND(RIGHT($B21,3)="Lag",RIGHT($B21,9)="Extra Lag"),TEXT(VLOOKUP($B21,'[1]PP Begin and End Dates'!A:C,3,FALSE)+15,"m/d")&amp;" noon-"&amp;TEXT(VLOOKUP($B21,'[1]PP Begin and End Dates'!A:C,3,FALSE)+16,"m/d"),
TEXT(VLOOKUP(B21,'[1]PP Begin and End Dates'!A:C,3,FALSE)-6,"m/d")&amp;" noon-"&amp;TEXT(VLOOKUP(B21,'[1]PP Begin and End Dates'!A:C,3,FALSE)-5,"m/d")))</f>
        <v>6/2 noon-6/3</v>
      </c>
      <c r="K21" s="3">
        <f xml:space="preserve">
IF(AND(RIGHT($B21,3)="Lag",RIGHT($B21,9)&lt;&gt;"Extra Lag"),VLOOKUP($B21,'[1]PP Begin and End Dates'!$A:$C,3,FALSE)+9,
IF(AND(RIGHT($B21,3)="Lag",RIGHT($B21,9)="Extra Lag"),VLOOKUP($B21,'[1]PP Begin and End Dates'!$A:$C,3,FALSE)+16,
VLOOKUP($B21,'[1]PP Begin and End Dates'!$A:$C,3,FALSE)-5))</f>
        <v>44715</v>
      </c>
    </row>
    <row r="22" spans="1:11" ht="30.65" customHeight="1" x14ac:dyDescent="0.35">
      <c r="A22" s="1" t="str">
        <f t="shared" si="0"/>
        <v>Extra Lag</v>
      </c>
      <c r="B22" s="2" t="s">
        <v>38</v>
      </c>
      <c r="C22" s="14" t="str">
        <f>TEXT(VLOOKUP($B22,'[1]PP Begin and End Dates'!A:C,2,FALSE),"m/d")&amp;" - "&amp;TEXT(VLOOKUP($B22,'[1]PP Begin and End Dates'!A:C,3,FALSE),"m/d")</f>
        <v>5/5 - 5/18</v>
      </c>
      <c r="D22" s="3">
        <f xml:space="preserve">
IF(AND(LEFT(B22,5)="Admin",RIGHT(B22,3)="Lag",RIGHT(B22,9)&lt;&gt;"Extra Lag"),VLOOKUP(B22,'[1]PP Begin and End Dates'!A:C,3,FALSE)+14,
IF(AND(LEFT(B22,4)="Inst",RIGHT(B22,3)="Lag",RIGHT(B22,9)&lt;&gt;"Extra Lag"),VLOOKUP(B22,'[1]PP Begin and End Dates'!A:C,3,FALSE)+15,
IF(AND(LEFT(B22,4)="Inst",RIGHT(B22,4)="Curr"),VLOOKUP(B22,'[1]PP Begin and End Dates'!A:C,3,FALSE)+1,
IF(AND(LEFT(B22,4)="Inst",RIGHT(B22,9)="Extra Lag"),VLOOKUP(B22,'[1]PP Begin and End Dates'!A:C,3,FALSE)+22,
IF(AND(LEFT(B22,5)="Admin",RIGHT(B22,9)="Extra Lag"),VLOOKUP(B22,'[1]PP Begin and End Dates'!A:C,3,FALSE)+21,
VLOOKUP(B22,'[1]PP Begin and End Dates'!A:C,3,FALSE))))))</f>
        <v>44720</v>
      </c>
      <c r="E22" s="8">
        <v>44704</v>
      </c>
      <c r="F22" s="8">
        <v>44705</v>
      </c>
      <c r="G22" s="8">
        <v>44705</v>
      </c>
      <c r="H22" s="3" t="s">
        <v>36</v>
      </c>
      <c r="I22" s="3">
        <f xml:space="preserve">
IF(AND(RIGHT($B22,3)="Lag",RIGHT($B22,9)&lt;&gt;"Extra Lag"),VLOOKUP($B22,'[1]PP Begin and End Dates'!$A:$C,3,FALSE)+6,
IF(AND(RIGHT($B22,3)="Lag",RIGHT($B22,9)="Extra Lag"),VLOOKUP($B22,'[1]PP Begin and End Dates'!$A:$C,3,FALSE)+13,
VLOOKUP($B22,'[1]PP Begin and End Dates'!$A:$C,3,FALSE)-8))</f>
        <v>44712</v>
      </c>
      <c r="J22" s="3" t="str">
        <f xml:space="preserve">
IF(AND(RIGHT($B22,3)="Lag",RIGHT($B22,9)&lt;&gt;"Extra Lag"),TEXT(VLOOKUP($B22,'[1]PP Begin and End Dates'!A:C,3,FALSE)+8,"m/d")&amp;" noon-"&amp;TEXT(VLOOKUP($B22,'[1]PP Begin and End Dates'!A:C,3,FALSE)+9,"m/d"),
IF(AND(RIGHT($B22,3)="Lag",RIGHT($B22,9)="Extra Lag"),TEXT(VLOOKUP($B22,'[1]PP Begin and End Dates'!A:C,3,FALSE)+15,"m/d")&amp;" noon-"&amp;TEXT(VLOOKUP($B22,'[1]PP Begin and End Dates'!A:C,3,FALSE)+16,"m/d"),
TEXT(VLOOKUP(B22,'[1]PP Begin and End Dates'!A:C,3,FALSE)-6,"m/d")&amp;" noon-"&amp;TEXT(VLOOKUP(B22,'[1]PP Begin and End Dates'!A:C,3,FALSE)-5,"m/d")))</f>
        <v>6/2 noon-6/3</v>
      </c>
      <c r="K22" s="3">
        <f xml:space="preserve">
IF(AND(RIGHT($B22,3)="Lag",RIGHT($B22,9)&lt;&gt;"Extra Lag"),VLOOKUP($B22,'[1]PP Begin and End Dates'!$A:$C,3,FALSE)+9,
IF(AND(RIGHT($B22,3)="Lag",RIGHT($B22,9)="Extra Lag"),VLOOKUP($B22,'[1]PP Begin and End Dates'!$A:$C,3,FALSE)+16,
VLOOKUP($B22,'[1]PP Begin and End Dates'!$A:$C,3,FALSE)-5))</f>
        <v>44715</v>
      </c>
    </row>
    <row r="23" spans="1:11" ht="30.65" customHeight="1" x14ac:dyDescent="0.35">
      <c r="A23" s="7" t="str">
        <f t="shared" si="0"/>
        <v>Lag</v>
      </c>
      <c r="B23" s="4" t="s">
        <v>39</v>
      </c>
      <c r="C23" s="15" t="str">
        <f>TEXT(VLOOKUP($B23,'[1]PP Begin and End Dates'!A:C,2,FALSE),"m/d")&amp;" - "&amp;TEXT(VLOOKUP($B23,'[1]PP Begin and End Dates'!A:C,3,FALSE),"m/d")</f>
        <v>5/19 - 6/1</v>
      </c>
      <c r="D23" s="5">
        <f xml:space="preserve">
IF(AND(LEFT(B23,5)="Admin",RIGHT(B23,3)="Lag",RIGHT(B23,9)&lt;&gt;"Extra Lag"),VLOOKUP(B23,'[1]PP Begin and End Dates'!A:C,3,FALSE)+14,
IF(AND(LEFT(B23,4)="Inst",RIGHT(B23,3)="Lag",RIGHT(B23,9)&lt;&gt;"Extra Lag"),VLOOKUP(B23,'[1]PP Begin and End Dates'!A:C,3,FALSE)+15,
IF(AND(LEFT(B23,4)="Inst",RIGHT(B23,4)="Curr"),VLOOKUP(B23,'[1]PP Begin and End Dates'!A:C,3,FALSE)+1,
IF(AND(LEFT(B23,4)="Inst",RIGHT(B23,9)="Extra Lag"),VLOOKUP(B23,'[1]PP Begin and End Dates'!A:C,3,FALSE)+22,
IF(AND(LEFT(B23,5)="Admin",RIGHT(B23,9)="Extra Lag"),VLOOKUP(B23,'[1]PP Begin and End Dates'!A:C,3,FALSE)+21,
VLOOKUP(B23,'[1]PP Begin and End Dates'!A:C,3,FALSE))))))</f>
        <v>44728</v>
      </c>
      <c r="E23" s="5">
        <f xml:space="preserve">
IF(AND(RIGHT($B23,3)="Lag",RIGHT($B23,9)&lt;&gt;"Extra Lag"),VLOOKUP($B23,'[1]PP Begin and End Dates'!$A:$C,3,FALSE)-1,
IF(AND(RIGHT($B23,3)="Lag",RIGHT($B23,9)="Extra Lag"),VLOOKUP($B23,'[1]PP Begin and End Dates'!$A:$C,3,FALSE)+6,
VLOOKUP($B23,'[1]PP Begin and End Dates'!$A:$C,3,FALSE)-15))</f>
        <v>44712</v>
      </c>
      <c r="F23" s="5">
        <f xml:space="preserve">
IF(AND(RIGHT($B23,3)="Lag",RIGHT($B23,9)&lt;&gt;"Extra Lag"),VLOOKUP($B23,'[1]PP Begin and End Dates'!$A:$C,3,FALSE),
IF(AND(RIGHT($B23,3)="Lag",RIGHT($B23,9)="Extra Lag"),VLOOKUP($B23,'[1]PP Begin and End Dates'!$A:$C,3,FALSE)+7,
VLOOKUP($B23,'[1]PP Begin and End Dates'!$A:$C,3,FALSE)-14))</f>
        <v>44713</v>
      </c>
      <c r="G23" s="5">
        <f xml:space="preserve">
IF(AND(RIGHT($B23,3)="Lag",RIGHT($B23,9)&lt;&gt;"Extra Lag"),VLOOKUP($B23,'[1]PP Begin and End Dates'!$A:$C,3,FALSE),
IF(AND(RIGHT($B23,3)="Lag",RIGHT($B23,9)="Extra Lag"),VLOOKUP($B23,'[1]PP Begin and End Dates'!$A:$C,3,FALSE)+7,
VLOOKUP($B23,'[1]PP Begin and End Dates'!$A:$C,3,FALSE)-14))</f>
        <v>44713</v>
      </c>
      <c r="H23" s="5" t="s">
        <v>40</v>
      </c>
      <c r="I23" s="5">
        <f xml:space="preserve">
IF(AND(RIGHT($B23,3)="Lag",RIGHT($B23,9)&lt;&gt;"Extra Lag"),VLOOKUP($B23,'[1]PP Begin and End Dates'!$A:$C,3,FALSE)+6,
IF(AND(RIGHT($B23,3)="Lag",RIGHT($B23,9)="Extra Lag"),VLOOKUP($B23,'[1]PP Begin and End Dates'!$A:$C,3,FALSE)+13,
VLOOKUP($B23,'[1]PP Begin and End Dates'!$A:$C,3,FALSE)-8))</f>
        <v>44719</v>
      </c>
      <c r="J23" s="5" t="str">
        <f xml:space="preserve">
IF(AND(RIGHT($B23,3)="Lag",RIGHT($B23,9)&lt;&gt;"Extra Lag"),TEXT(VLOOKUP($B23,'[1]PP Begin and End Dates'!A:C,3,FALSE)+8,"m/d")&amp;" noon-"&amp;TEXT(VLOOKUP($B23,'[1]PP Begin and End Dates'!A:C,3,FALSE)+9,"m/d"),
IF(AND(RIGHT($B23,3)="Lag",RIGHT($B23,9)="Extra Lag"),TEXT(VLOOKUP($B23,'[1]PP Begin and End Dates'!A:C,3,FALSE)+15,"m/d")&amp;" noon-"&amp;TEXT(VLOOKUP($B23,'[1]PP Begin and End Dates'!A:C,3,FALSE)+16,"m/d"),
TEXT(VLOOKUP(B23,'[1]PP Begin and End Dates'!A:C,3,FALSE)-6,"m/d")&amp;" noon-"&amp;TEXT(VLOOKUP(B23,'[1]PP Begin and End Dates'!A:C,3,FALSE)-5,"m/d")))</f>
        <v>6/9 noon-6/10</v>
      </c>
      <c r="K23" s="5">
        <f xml:space="preserve">
IF(AND(RIGHT($B23,3)="Lag",RIGHT($B23,9)&lt;&gt;"Extra Lag"),VLOOKUP($B23,'[1]PP Begin and End Dates'!$A:$C,3,FALSE)+9,
IF(AND(RIGHT($B23,3)="Lag",RIGHT($B23,9)="Extra Lag"),VLOOKUP($B23,'[1]PP Begin and End Dates'!$A:$C,3,FALSE)+16,
VLOOKUP($B23,'[1]PP Begin and End Dates'!$A:$C,3,FALSE)-5))</f>
        <v>44722</v>
      </c>
    </row>
    <row r="24" spans="1:11" ht="30.65" customHeight="1" x14ac:dyDescent="0.35">
      <c r="A24" s="7" t="str">
        <f t="shared" si="0"/>
        <v>Curr</v>
      </c>
      <c r="B24" s="4" t="s">
        <v>41</v>
      </c>
      <c r="C24" s="15" t="str">
        <f>TEXT(VLOOKUP($B24,'[1]PP Begin and End Dates'!A:C,2,FALSE),"m/d")&amp;" - "&amp;TEXT(VLOOKUP($B24,'[1]PP Begin and End Dates'!A:C,3,FALSE),"m/d")</f>
        <v>6/2 - 6/15</v>
      </c>
      <c r="D24" s="5">
        <f xml:space="preserve">
IF(AND(LEFT(B24,5)="Admin",RIGHT(B24,3)="Lag",RIGHT(B24,9)&lt;&gt;"Extra Lag"),VLOOKUP(B24,'[1]PP Begin and End Dates'!A:C,3,FALSE)+14,
IF(AND(LEFT(B24,4)="Inst",RIGHT(B24,3)="Lag",RIGHT(B24,9)&lt;&gt;"Extra Lag"),VLOOKUP(B24,'[1]PP Begin and End Dates'!A:C,3,FALSE)+15,
IF(AND(LEFT(B24,4)="Inst",RIGHT(B24,4)="Curr"),VLOOKUP(B24,'[1]PP Begin and End Dates'!A:C,3,FALSE)+1,
IF(AND(LEFT(B24,4)="Inst",RIGHT(B24,9)="Extra Lag"),VLOOKUP(B24,'[1]PP Begin and End Dates'!A:C,3,FALSE)+22,
IF(AND(LEFT(B24,5)="Admin",RIGHT(B24,9)="Extra Lag"),VLOOKUP(B24,'[1]PP Begin and End Dates'!A:C,3,FALSE)+21,
VLOOKUP(B24,'[1]PP Begin and End Dates'!A:C,3,FALSE))))))</f>
        <v>44728</v>
      </c>
      <c r="E24" s="5">
        <f xml:space="preserve">
IF(AND(RIGHT($B24,3)="Lag",RIGHT($B24,9)&lt;&gt;"Extra Lag"),VLOOKUP($B24,'[1]PP Begin and End Dates'!$A:$C,3,FALSE)-1,
IF(AND(RIGHT($B24,3)="Lag",RIGHT($B24,9)="Extra Lag"),VLOOKUP($B24,'[1]PP Begin and End Dates'!$A:$C,3,FALSE)+6,
VLOOKUP($B24,'[1]PP Begin and End Dates'!$A:$C,3,FALSE)-15))</f>
        <v>44712</v>
      </c>
      <c r="F24" s="5">
        <f xml:space="preserve">
IF(AND(RIGHT($B24,3)="Lag",RIGHT($B24,9)&lt;&gt;"Extra Lag"),VLOOKUP($B24,'[1]PP Begin and End Dates'!$A:$C,3,FALSE),
IF(AND(RIGHT($B24,3)="Lag",RIGHT($B24,9)="Extra Lag"),VLOOKUP($B24,'[1]PP Begin and End Dates'!$A:$C,3,FALSE)+7,
VLOOKUP($B24,'[1]PP Begin and End Dates'!$A:$C,3,FALSE)-14))</f>
        <v>44713</v>
      </c>
      <c r="G24" s="5">
        <f xml:space="preserve">
IF(AND(RIGHT($B24,3)="Lag",RIGHT($B24,9)&lt;&gt;"Extra Lag"),VLOOKUP($B24,'[1]PP Begin and End Dates'!$A:$C,3,FALSE),
IF(AND(RIGHT($B24,3)="Lag",RIGHT($B24,9)="Extra Lag"),VLOOKUP($B24,'[1]PP Begin and End Dates'!$A:$C,3,FALSE)+7,
VLOOKUP($B24,'[1]PP Begin and End Dates'!$A:$C,3,FALSE)-14))</f>
        <v>44713</v>
      </c>
      <c r="H24" s="5" t="s">
        <v>40</v>
      </c>
      <c r="I24" s="5">
        <f xml:space="preserve">
IF(AND(RIGHT($B24,3)="Lag",RIGHT($B24,9)&lt;&gt;"Extra Lag"),VLOOKUP($B24,'[1]PP Begin and End Dates'!$A:$C,3,FALSE)+6,
IF(AND(RIGHT($B24,3)="Lag",RIGHT($B24,9)="Extra Lag"),VLOOKUP($B24,'[1]PP Begin and End Dates'!$A:$C,3,FALSE)+13,
VLOOKUP($B24,'[1]PP Begin and End Dates'!$A:$C,3,FALSE)-8))</f>
        <v>44719</v>
      </c>
      <c r="J24" s="5" t="str">
        <f xml:space="preserve">
IF(AND(RIGHT($B24,3)="Lag",RIGHT($B24,9)&lt;&gt;"Extra Lag"),TEXT(VLOOKUP($B24,'[1]PP Begin and End Dates'!A:C,3,FALSE)+8,"m/d")&amp;" noon-"&amp;TEXT(VLOOKUP($B24,'[1]PP Begin and End Dates'!A:C,3,FALSE)+9,"m/d"),
IF(AND(RIGHT($B24,3)="Lag",RIGHT($B24,9)="Extra Lag"),TEXT(VLOOKUP($B24,'[1]PP Begin and End Dates'!A:C,3,FALSE)+15,"m/d")&amp;" noon-"&amp;TEXT(VLOOKUP($B24,'[1]PP Begin and End Dates'!A:C,3,FALSE)+16,"m/d"),
TEXT(VLOOKUP(B24,'[1]PP Begin and End Dates'!A:C,3,FALSE)-6,"m/d")&amp;" noon-"&amp;TEXT(VLOOKUP(B24,'[1]PP Begin and End Dates'!A:C,3,FALSE)-5,"m/d")))</f>
        <v>6/9 noon-6/10</v>
      </c>
      <c r="K24" s="5">
        <f xml:space="preserve">
IF(AND(RIGHT($B24,3)="Lag",RIGHT($B24,9)&lt;&gt;"Extra Lag"),VLOOKUP($B24,'[1]PP Begin and End Dates'!$A:$C,3,FALSE)+9,
IF(AND(RIGHT($B24,3)="Lag",RIGHT($B24,9)="Extra Lag"),VLOOKUP($B24,'[1]PP Begin and End Dates'!$A:$C,3,FALSE)+16,
VLOOKUP($B24,'[1]PP Begin and End Dates'!$A:$C,3,FALSE)-5))</f>
        <v>44722</v>
      </c>
    </row>
    <row r="25" spans="1:11" ht="30.65" customHeight="1" x14ac:dyDescent="0.35">
      <c r="A25" s="7" t="str">
        <f t="shared" si="0"/>
        <v>Extra Lag</v>
      </c>
      <c r="B25" s="4" t="s">
        <v>42</v>
      </c>
      <c r="C25" s="15" t="str">
        <f>TEXT(VLOOKUP($B25,'[1]PP Begin and End Dates'!A:C,2,FALSE),"m/d")&amp;" - "&amp;TEXT(VLOOKUP($B25,'[1]PP Begin and End Dates'!A:C,3,FALSE),"m/d")</f>
        <v>5/12 - 5/25</v>
      </c>
      <c r="D25" s="5">
        <f xml:space="preserve">
IF(AND(LEFT(B25,5)="Admin",RIGHT(B25,3)="Lag",RIGHT(B25,9)&lt;&gt;"Extra Lag"),VLOOKUP(B25,'[1]PP Begin and End Dates'!A:C,3,FALSE)+14,
IF(AND(LEFT(B25,4)="Inst",RIGHT(B25,3)="Lag",RIGHT(B25,9)&lt;&gt;"Extra Lag"),VLOOKUP(B25,'[1]PP Begin and End Dates'!A:C,3,FALSE)+15,
IF(AND(LEFT(B25,4)="Inst",RIGHT(B25,4)="Curr"),VLOOKUP(B25,'[1]PP Begin and End Dates'!A:C,3,FALSE)+1,
IF(AND(LEFT(B25,4)="Inst",RIGHT(B25,9)="Extra Lag"),VLOOKUP(B25,'[1]PP Begin and End Dates'!A:C,3,FALSE)+22,
IF(AND(LEFT(B25,5)="Admin",RIGHT(B25,9)="Extra Lag"),VLOOKUP(B25,'[1]PP Begin and End Dates'!A:C,3,FALSE)+21,
VLOOKUP(B25,'[1]PP Begin and End Dates'!A:C,3,FALSE))))))</f>
        <v>44728</v>
      </c>
      <c r="E25" s="5">
        <f xml:space="preserve">
IF(AND(RIGHT($B25,3)="Lag",RIGHT($B25,9)&lt;&gt;"Extra Lag"),VLOOKUP($B25,'[1]PP Begin and End Dates'!$A:$C,3,FALSE)-1,
IF(AND(RIGHT($B25,3)="Lag",RIGHT($B25,9)="Extra Lag"),VLOOKUP($B25,'[1]PP Begin and End Dates'!$A:$C,3,FALSE)+6,
VLOOKUP($B25,'[1]PP Begin and End Dates'!$A:$C,3,FALSE)-15))</f>
        <v>44712</v>
      </c>
      <c r="F25" s="5">
        <f xml:space="preserve">
IF(AND(RIGHT($B25,3)="Lag",RIGHT($B25,9)&lt;&gt;"Extra Lag"),VLOOKUP($B25,'[1]PP Begin and End Dates'!$A:$C,3,FALSE),
IF(AND(RIGHT($B25,3)="Lag",RIGHT($B25,9)="Extra Lag"),VLOOKUP($B25,'[1]PP Begin and End Dates'!$A:$C,3,FALSE)+7,
VLOOKUP($B25,'[1]PP Begin and End Dates'!$A:$C,3,FALSE)-14))</f>
        <v>44713</v>
      </c>
      <c r="G25" s="5">
        <f xml:space="preserve">
IF(AND(RIGHT($B25,3)="Lag",RIGHT($B25,9)&lt;&gt;"Extra Lag"),VLOOKUP($B25,'[1]PP Begin and End Dates'!$A:$C,3,FALSE),
IF(AND(RIGHT($B25,3)="Lag",RIGHT($B25,9)="Extra Lag"),VLOOKUP($B25,'[1]PP Begin and End Dates'!$A:$C,3,FALSE)+7,
VLOOKUP($B25,'[1]PP Begin and End Dates'!$A:$C,3,FALSE)-14))</f>
        <v>44713</v>
      </c>
      <c r="H25" s="5" t="s">
        <v>40</v>
      </c>
      <c r="I25" s="5">
        <f xml:space="preserve">
IF(AND(RIGHT($B25,3)="Lag",RIGHT($B25,9)&lt;&gt;"Extra Lag"),VLOOKUP($B25,'[1]PP Begin and End Dates'!$A:$C,3,FALSE)+6,
IF(AND(RIGHT($B25,3)="Lag",RIGHT($B25,9)="Extra Lag"),VLOOKUP($B25,'[1]PP Begin and End Dates'!$A:$C,3,FALSE)+13,
VLOOKUP($B25,'[1]PP Begin and End Dates'!$A:$C,3,FALSE)-8))</f>
        <v>44719</v>
      </c>
      <c r="J25" s="5" t="str">
        <f xml:space="preserve">
IF(AND(RIGHT($B25,3)="Lag",RIGHT($B25,9)&lt;&gt;"Extra Lag"),TEXT(VLOOKUP($B25,'[1]PP Begin and End Dates'!A:C,3,FALSE)+8,"m/d")&amp;" noon-"&amp;TEXT(VLOOKUP($B25,'[1]PP Begin and End Dates'!A:C,3,FALSE)+9,"m/d"),
IF(AND(RIGHT($B25,3)="Lag",RIGHT($B25,9)="Extra Lag"),TEXT(VLOOKUP($B25,'[1]PP Begin and End Dates'!A:C,3,FALSE)+15,"m/d")&amp;" noon-"&amp;TEXT(VLOOKUP($B25,'[1]PP Begin and End Dates'!A:C,3,FALSE)+16,"m/d"),
TEXT(VLOOKUP(B25,'[1]PP Begin and End Dates'!A:C,3,FALSE)-6,"m/d")&amp;" noon-"&amp;TEXT(VLOOKUP(B25,'[1]PP Begin and End Dates'!A:C,3,FALSE)-5,"m/d")))</f>
        <v>6/9 noon-6/10</v>
      </c>
      <c r="K25" s="5">
        <f xml:space="preserve">
IF(AND(RIGHT($B25,3)="Lag",RIGHT($B25,9)&lt;&gt;"Extra Lag"),VLOOKUP($B25,'[1]PP Begin and End Dates'!$A:$C,3,FALSE)+9,
IF(AND(RIGHT($B25,3)="Lag",RIGHT($B25,9)="Extra Lag"),VLOOKUP($B25,'[1]PP Begin and End Dates'!$A:$C,3,FALSE)+16,
VLOOKUP($B25,'[1]PP Begin and End Dates'!$A:$C,3,FALSE)-5))</f>
        <v>44722</v>
      </c>
    </row>
    <row r="26" spans="1:11" ht="30.65" customHeight="1" x14ac:dyDescent="0.35">
      <c r="A26" s="1" t="str">
        <f t="shared" si="0"/>
        <v>Lag</v>
      </c>
      <c r="B26" s="2" t="s">
        <v>43</v>
      </c>
      <c r="C26" s="14" t="str">
        <f>TEXT(VLOOKUP($B26,'[1]PP Begin and End Dates'!A:C,2,FALSE),"m/d")&amp;" - "&amp;TEXT(VLOOKUP($B26,'[1]PP Begin and End Dates'!A:C,3,FALSE),"m/d")</f>
        <v>5/26 - 6/8</v>
      </c>
      <c r="D26" s="3">
        <f xml:space="preserve">
IF(AND(LEFT(B26,5)="Admin",RIGHT(B26,3)="Lag",RIGHT(B26,9)&lt;&gt;"Extra Lag"),VLOOKUP(B26,'[1]PP Begin and End Dates'!A:C,3,FALSE)+14,
IF(AND(LEFT(B26,4)="Inst",RIGHT(B26,3)="Lag",RIGHT(B26,9)&lt;&gt;"Extra Lag"),VLOOKUP(B26,'[1]PP Begin and End Dates'!A:C,3,FALSE)+15,
IF(AND(LEFT(B26,4)="Inst",RIGHT(B26,4)="Curr"),VLOOKUP(B26,'[1]PP Begin and End Dates'!A:C,3,FALSE)+1,
IF(AND(LEFT(B26,4)="Inst",RIGHT(B26,9)="Extra Lag"),VLOOKUP(B26,'[1]PP Begin and End Dates'!A:C,3,FALSE)+22,
IF(AND(LEFT(B26,5)="Admin",RIGHT(B26,9)="Extra Lag"),VLOOKUP(B26,'[1]PP Begin and End Dates'!A:C,3,FALSE)+21,
VLOOKUP(B26,'[1]PP Begin and End Dates'!A:C,3,FALSE))))))</f>
        <v>44734</v>
      </c>
      <c r="E26" s="3">
        <v>44719</v>
      </c>
      <c r="F26" s="3">
        <v>44720</v>
      </c>
      <c r="G26" s="3">
        <v>44720</v>
      </c>
      <c r="H26" s="3" t="s">
        <v>44</v>
      </c>
      <c r="I26" s="3">
        <f xml:space="preserve">
IF(AND(RIGHT($B26,3)="Lag",RIGHT($B26,9)&lt;&gt;"Extra Lag"),VLOOKUP($B26,'[1]PP Begin and End Dates'!$A:$C,3,FALSE)+6,
IF(AND(RIGHT($B26,3)="Lag",RIGHT($B26,9)="Extra Lag"),VLOOKUP($B26,'[1]PP Begin and End Dates'!$A:$C,3,FALSE)+13,
VLOOKUP($B26,'[1]PP Begin and End Dates'!$A:$C,3,FALSE)-8))</f>
        <v>44726</v>
      </c>
      <c r="J26" s="3" t="str">
        <f xml:space="preserve">
IF(AND(RIGHT($B26,3)="Lag",RIGHT($B26,9)&lt;&gt;"Extra Lag"),TEXT(VLOOKUP($B26,'[1]PP Begin and End Dates'!A:C,3,FALSE)+8,"m/d")&amp;" noon-"&amp;TEXT(VLOOKUP($B26,'[1]PP Begin and End Dates'!A:C,3,FALSE)+9,"m/d"),
IF(AND(RIGHT($B26,3)="Lag",RIGHT($B26,9)="Extra Lag"),TEXT(VLOOKUP($B26,'[1]PP Begin and End Dates'!A:C,3,FALSE)+15,"m/d")&amp;" noon-"&amp;TEXT(VLOOKUP($B26,'[1]PP Begin and End Dates'!A:C,3,FALSE)+16,"m/d"),
TEXT(VLOOKUP(B26,'[1]PP Begin and End Dates'!A:C,3,FALSE)-6,"m/d")&amp;" noon-"&amp;TEXT(VLOOKUP(B26,'[1]PP Begin and End Dates'!A:C,3,FALSE)-5,"m/d")))</f>
        <v>6/16 noon-6/17</v>
      </c>
      <c r="K26" s="3">
        <f xml:space="preserve">
IF(AND(RIGHT($B26,3)="Lag",RIGHT($B26,9)&lt;&gt;"Extra Lag"),VLOOKUP($B26,'[1]PP Begin and End Dates'!$A:$C,3,FALSE)+9,
IF(AND(RIGHT($B26,3)="Lag",RIGHT($B26,9)="Extra Lag"),VLOOKUP($B26,'[1]PP Begin and End Dates'!$A:$C,3,FALSE)+16,
VLOOKUP($B26,'[1]PP Begin and End Dates'!$A:$C,3,FALSE)-5))</f>
        <v>44729</v>
      </c>
    </row>
    <row r="27" spans="1:11" ht="30.65" customHeight="1" x14ac:dyDescent="0.35">
      <c r="A27" s="1" t="str">
        <f t="shared" si="0"/>
        <v>Curr</v>
      </c>
      <c r="B27" s="2" t="s">
        <v>45</v>
      </c>
      <c r="C27" s="14" t="str">
        <f>TEXT(VLOOKUP($B27,'[1]PP Begin and End Dates'!A:C,2,FALSE),"m/d")&amp;" - "&amp;TEXT(VLOOKUP($B27,'[1]PP Begin and End Dates'!A:C,3,FALSE),"m/d")</f>
        <v>6/9 - 6/22</v>
      </c>
      <c r="D27" s="3">
        <f xml:space="preserve">
IF(AND(LEFT(B27,5)="Admin",RIGHT(B27,3)="Lag",RIGHT(B27,9)&lt;&gt;"Extra Lag"),VLOOKUP(B27,'[1]PP Begin and End Dates'!A:C,3,FALSE)+14,
IF(AND(LEFT(B27,4)="Inst",RIGHT(B27,3)="Lag",RIGHT(B27,9)&lt;&gt;"Extra Lag"),VLOOKUP(B27,'[1]PP Begin and End Dates'!A:C,3,FALSE)+15,
IF(AND(LEFT(B27,4)="Inst",RIGHT(B27,4)="Curr"),VLOOKUP(B27,'[1]PP Begin and End Dates'!A:C,3,FALSE)+1,
IF(AND(LEFT(B27,4)="Inst",RIGHT(B27,9)="Extra Lag"),VLOOKUP(B27,'[1]PP Begin and End Dates'!A:C,3,FALSE)+22,
IF(AND(LEFT(B27,5)="Admin",RIGHT(B27,9)="Extra Lag"),VLOOKUP(B27,'[1]PP Begin and End Dates'!A:C,3,FALSE)+21,
VLOOKUP(B27,'[1]PP Begin and End Dates'!A:C,3,FALSE))))))</f>
        <v>44734</v>
      </c>
      <c r="E27" s="3">
        <v>44719</v>
      </c>
      <c r="F27" s="3">
        <v>44720</v>
      </c>
      <c r="G27" s="3">
        <v>44720</v>
      </c>
      <c r="H27" s="3" t="s">
        <v>44</v>
      </c>
      <c r="I27" s="3">
        <f xml:space="preserve">
IF(AND(RIGHT($B27,3)="Lag",RIGHT($B27,9)&lt;&gt;"Extra Lag"),VLOOKUP($B27,'[1]PP Begin and End Dates'!$A:$C,3,FALSE)+6,
IF(AND(RIGHT($B27,3)="Lag",RIGHT($B27,9)="Extra Lag"),VLOOKUP($B27,'[1]PP Begin and End Dates'!$A:$C,3,FALSE)+13,
VLOOKUP($B27,'[1]PP Begin and End Dates'!$A:$C,3,FALSE)-8))</f>
        <v>44726</v>
      </c>
      <c r="J27" s="3" t="str">
        <f xml:space="preserve">
IF(AND(RIGHT($B27,3)="Lag",RIGHT($B27,9)&lt;&gt;"Extra Lag"),TEXT(VLOOKUP($B27,'[1]PP Begin and End Dates'!A:C,3,FALSE)+8,"m/d")&amp;" noon-"&amp;TEXT(VLOOKUP($B27,'[1]PP Begin and End Dates'!A:C,3,FALSE)+9,"m/d"),
IF(AND(RIGHT($B27,3)="Lag",RIGHT($B27,9)="Extra Lag"),TEXT(VLOOKUP($B27,'[1]PP Begin and End Dates'!A:C,3,FALSE)+15,"m/d")&amp;" noon-"&amp;TEXT(VLOOKUP($B27,'[1]PP Begin and End Dates'!A:C,3,FALSE)+16,"m/d"),
TEXT(VLOOKUP(B27,'[1]PP Begin and End Dates'!A:C,3,FALSE)-6,"m/d")&amp;" noon-"&amp;TEXT(VLOOKUP(B27,'[1]PP Begin and End Dates'!A:C,3,FALSE)-5,"m/d")))</f>
        <v>6/16 noon-6/17</v>
      </c>
      <c r="K27" s="3">
        <f xml:space="preserve">
IF(AND(RIGHT($B27,3)="Lag",RIGHT($B27,9)&lt;&gt;"Extra Lag"),VLOOKUP($B27,'[1]PP Begin and End Dates'!$A:$C,3,FALSE)+9,
IF(AND(RIGHT($B27,3)="Lag",RIGHT($B27,9)="Extra Lag"),VLOOKUP($B27,'[1]PP Begin and End Dates'!$A:$C,3,FALSE)+16,
VLOOKUP($B27,'[1]PP Begin and End Dates'!$A:$C,3,FALSE)-5))</f>
        <v>44729</v>
      </c>
    </row>
    <row r="28" spans="1:11" ht="30.65" customHeight="1" x14ac:dyDescent="0.35">
      <c r="A28" s="1" t="str">
        <f t="shared" si="0"/>
        <v>Extra Lag</v>
      </c>
      <c r="B28" s="2" t="s">
        <v>46</v>
      </c>
      <c r="C28" s="14" t="str">
        <f>TEXT(VLOOKUP($B28,'[1]PP Begin and End Dates'!A:C,2,FALSE),"m/d")&amp;" - "&amp;TEXT(VLOOKUP($B28,'[1]PP Begin and End Dates'!A:C,3,FALSE),"m/d")</f>
        <v>5/19 - 6/1</v>
      </c>
      <c r="D28" s="3">
        <f xml:space="preserve">
IF(AND(LEFT(B28,5)="Admin",RIGHT(B28,3)="Lag",RIGHT(B28,9)&lt;&gt;"Extra Lag"),VLOOKUP(B28,'[1]PP Begin and End Dates'!A:C,3,FALSE)+14,
IF(AND(LEFT(B28,4)="Inst",RIGHT(B28,3)="Lag",RIGHT(B28,9)&lt;&gt;"Extra Lag"),VLOOKUP(B28,'[1]PP Begin and End Dates'!A:C,3,FALSE)+15,
IF(AND(LEFT(B28,4)="Inst",RIGHT(B28,4)="Curr"),VLOOKUP(B28,'[1]PP Begin and End Dates'!A:C,3,FALSE)+1,
IF(AND(LEFT(B28,4)="Inst",RIGHT(B28,9)="Extra Lag"),VLOOKUP(B28,'[1]PP Begin and End Dates'!A:C,3,FALSE)+22,
IF(AND(LEFT(B28,5)="Admin",RIGHT(B28,9)="Extra Lag"),VLOOKUP(B28,'[1]PP Begin and End Dates'!A:C,3,FALSE)+21,
VLOOKUP(B28,'[1]PP Begin and End Dates'!A:C,3,FALSE))))))</f>
        <v>44734</v>
      </c>
      <c r="E28" s="3">
        <v>44719</v>
      </c>
      <c r="F28" s="3">
        <v>44720</v>
      </c>
      <c r="G28" s="3">
        <v>44720</v>
      </c>
      <c r="H28" s="3" t="s">
        <v>44</v>
      </c>
      <c r="I28" s="3">
        <f xml:space="preserve">
IF(AND(RIGHT($B28,3)="Lag",RIGHT($B28,9)&lt;&gt;"Extra Lag"),VLOOKUP($B28,'[1]PP Begin and End Dates'!$A:$C,3,FALSE)+6,
IF(AND(RIGHT($B28,3)="Lag",RIGHT($B28,9)="Extra Lag"),VLOOKUP($B28,'[1]PP Begin and End Dates'!$A:$C,3,FALSE)+13,
VLOOKUP($B28,'[1]PP Begin and End Dates'!$A:$C,3,FALSE)-8))</f>
        <v>44726</v>
      </c>
      <c r="J28" s="3" t="str">
        <f xml:space="preserve">
IF(AND(RIGHT($B28,3)="Lag",RIGHT($B28,9)&lt;&gt;"Extra Lag"),TEXT(VLOOKUP($B28,'[1]PP Begin and End Dates'!A:C,3,FALSE)+8,"m/d")&amp;" noon-"&amp;TEXT(VLOOKUP($B28,'[1]PP Begin and End Dates'!A:C,3,FALSE)+9,"m/d"),
IF(AND(RIGHT($B28,3)="Lag",RIGHT($B28,9)="Extra Lag"),TEXT(VLOOKUP($B28,'[1]PP Begin and End Dates'!A:C,3,FALSE)+15,"m/d")&amp;" noon-"&amp;TEXT(VLOOKUP($B28,'[1]PP Begin and End Dates'!A:C,3,FALSE)+16,"m/d"),
TEXT(VLOOKUP(B28,'[1]PP Begin and End Dates'!A:C,3,FALSE)-6,"m/d")&amp;" noon-"&amp;TEXT(VLOOKUP(B28,'[1]PP Begin and End Dates'!A:C,3,FALSE)-5,"m/d")))</f>
        <v>6/16 noon-6/17</v>
      </c>
      <c r="K28" s="3">
        <f xml:space="preserve">
IF(AND(RIGHT($B28,3)="Lag",RIGHT($B28,9)&lt;&gt;"Extra Lag"),VLOOKUP($B28,'[1]PP Begin and End Dates'!$A:$C,3,FALSE)+9,
IF(AND(RIGHT($B28,3)="Lag",RIGHT($B28,9)="Extra Lag"),VLOOKUP($B28,'[1]PP Begin and End Dates'!$A:$C,3,FALSE)+16,
VLOOKUP($B28,'[1]PP Begin and End Dates'!$A:$C,3,FALSE)-5))</f>
        <v>44729</v>
      </c>
    </row>
    <row r="29" spans="1:11" ht="30.65" customHeight="1" x14ac:dyDescent="0.35">
      <c r="A29" s="7" t="str">
        <f t="shared" si="0"/>
        <v>Lag</v>
      </c>
      <c r="B29" s="4" t="s">
        <v>47</v>
      </c>
      <c r="C29" s="15" t="str">
        <f>TEXT(VLOOKUP($B29,'[1]PP Begin and End Dates'!A:C,2,FALSE),"m/d")&amp;" - "&amp;TEXT(VLOOKUP($B29,'[1]PP Begin and End Dates'!A:C,3,FALSE),"m/d")</f>
        <v>6/2 - 6/15</v>
      </c>
      <c r="D29" s="5">
        <f xml:space="preserve">
IF(AND(LEFT(B29,5)="Admin",RIGHT(B29,3)="Lag",RIGHT(B29,9)&lt;&gt;"Extra Lag"),VLOOKUP(B29,'[1]PP Begin and End Dates'!A:C,3,FALSE)+14,
IF(AND(LEFT(B29,4)="Inst",RIGHT(B29,3)="Lag",RIGHT(B29,9)&lt;&gt;"Extra Lag"),VLOOKUP(B29,'[1]PP Begin and End Dates'!A:C,3,FALSE)+15,
IF(AND(LEFT(B29,4)="Inst",RIGHT(B29,4)="Curr"),VLOOKUP(B29,'[1]PP Begin and End Dates'!A:C,3,FALSE)+1,
IF(AND(LEFT(B29,4)="Inst",RIGHT(B29,9)="Extra Lag"),VLOOKUP(B29,'[1]PP Begin and End Dates'!A:C,3,FALSE)+22,
IF(AND(LEFT(B29,5)="Admin",RIGHT(B29,9)="Extra Lag"),VLOOKUP(B29,'[1]PP Begin and End Dates'!A:C,3,FALSE)+21,
VLOOKUP(B29,'[1]PP Begin and End Dates'!A:C,3,FALSE))))))</f>
        <v>44742</v>
      </c>
      <c r="E29" s="9">
        <v>44725</v>
      </c>
      <c r="F29" s="9">
        <f xml:space="preserve">
IF(AND(RIGHT($B29,3)="Lag",RIGHT($B29,9)&lt;&gt;"Extra Lag"),VLOOKUP($B29,'[1]PP Begin and End Dates'!$A:$C,3,FALSE)-1,
IF(AND(RIGHT($B29,3)="Lag",RIGHT($B29,9)="Extra Lag"),VLOOKUP($B29,'[1]PP Begin and End Dates'!$A:$C,3,FALSE)+6,
VLOOKUP($B29,'[1]PP Begin and End Dates'!$A:$C,3,FALSE)-15))</f>
        <v>44726</v>
      </c>
      <c r="G29" s="9">
        <f xml:space="preserve">
IF(AND(RIGHT($B29,3)="Lag",RIGHT($B29,9)&lt;&gt;"Extra Lag"),VLOOKUP($B29,'[1]PP Begin and End Dates'!$A:$C,3,FALSE)-1,
IF(AND(RIGHT($B29,3)="Lag",RIGHT($B29,9)="Extra Lag"),VLOOKUP($B29,'[1]PP Begin and End Dates'!$A:$C,3,FALSE)+6,
VLOOKUP($B29,'[1]PP Begin and End Dates'!$A:$C,3,FALSE)-15))</f>
        <v>44726</v>
      </c>
      <c r="H29" s="5" t="s">
        <v>48</v>
      </c>
      <c r="I29" s="5">
        <f xml:space="preserve">
IF(AND(RIGHT($B29,3)="Lag",RIGHT($B29,9)&lt;&gt;"Extra Lag"),VLOOKUP($B29,'[1]PP Begin and End Dates'!$A:$C,3,FALSE)+6,
IF(AND(RIGHT($B29,3)="Lag",RIGHT($B29,9)="Extra Lag"),VLOOKUP($B29,'[1]PP Begin and End Dates'!$A:$C,3,FALSE)+13,
VLOOKUP($B29,'[1]PP Begin and End Dates'!$A:$C,3,FALSE)-8))</f>
        <v>44733</v>
      </c>
      <c r="J29" s="5" t="str">
        <f xml:space="preserve">
IF(AND(RIGHT($B29,3)="Lag",RIGHT($B29,9)&lt;&gt;"Extra Lag"),TEXT(VLOOKUP($B29,'[1]PP Begin and End Dates'!A:C,3,FALSE)+8,"m/d")&amp;" noon-"&amp;TEXT(VLOOKUP($B29,'[1]PP Begin and End Dates'!A:C,3,FALSE)+9,"m/d"),
IF(AND(RIGHT($B29,3)="Lag",RIGHT($B29,9)="Extra Lag"),TEXT(VLOOKUP($B29,'[1]PP Begin and End Dates'!A:C,3,FALSE)+15,"m/d")&amp;" noon-"&amp;TEXT(VLOOKUP($B29,'[1]PP Begin and End Dates'!A:C,3,FALSE)+16,"m/d"),
TEXT(VLOOKUP(B29,'[1]PP Begin and End Dates'!A:C,3,FALSE)-6,"m/d")&amp;" noon-"&amp;TEXT(VLOOKUP(B29,'[1]PP Begin and End Dates'!A:C,3,FALSE)-5,"m/d")))</f>
        <v>6/23 noon-6/24</v>
      </c>
      <c r="K29" s="5">
        <f xml:space="preserve">
IF(AND(RIGHT($B29,3)="Lag",RIGHT($B29,9)&lt;&gt;"Extra Lag"),VLOOKUP($B29,'[1]PP Begin and End Dates'!$A:$C,3,FALSE)+9,
IF(AND(RIGHT($B29,3)="Lag",RIGHT($B29,9)="Extra Lag"),VLOOKUP($B29,'[1]PP Begin and End Dates'!$A:$C,3,FALSE)+16,
VLOOKUP($B29,'[1]PP Begin and End Dates'!$A:$C,3,FALSE)-5))</f>
        <v>44736</v>
      </c>
    </row>
    <row r="30" spans="1:11" ht="30.65" customHeight="1" x14ac:dyDescent="0.35">
      <c r="A30" s="7" t="str">
        <f t="shared" si="0"/>
        <v>Curr</v>
      </c>
      <c r="B30" s="4" t="s">
        <v>49</v>
      </c>
      <c r="C30" s="15" t="str">
        <f>TEXT(VLOOKUP($B30,'[1]PP Begin and End Dates'!A:C,2,FALSE),"m/d")&amp;" - "&amp;TEXT(VLOOKUP($B30,'[1]PP Begin and End Dates'!A:C,3,FALSE),"m/d")</f>
        <v>6/16 - 6/29</v>
      </c>
      <c r="D30" s="5">
        <f xml:space="preserve">
IF(AND(LEFT(B30,5)="Admin",RIGHT(B30,3)="Lag",RIGHT(B30,9)&lt;&gt;"Extra Lag"),VLOOKUP(B30,'[1]PP Begin and End Dates'!A:C,3,FALSE)+14,
IF(AND(LEFT(B30,4)="Inst",RIGHT(B30,3)="Lag",RIGHT(B30,9)&lt;&gt;"Extra Lag"),VLOOKUP(B30,'[1]PP Begin and End Dates'!A:C,3,FALSE)+15,
IF(AND(LEFT(B30,4)="Inst",RIGHT(B30,4)="Curr"),VLOOKUP(B30,'[1]PP Begin and End Dates'!A:C,3,FALSE)+1,
IF(AND(LEFT(B30,4)="Inst",RIGHT(B30,9)="Extra Lag"),VLOOKUP(B30,'[1]PP Begin and End Dates'!A:C,3,FALSE)+22,
IF(AND(LEFT(B30,5)="Admin",RIGHT(B30,9)="Extra Lag"),VLOOKUP(B30,'[1]PP Begin and End Dates'!A:C,3,FALSE)+21,
VLOOKUP(B30,'[1]PP Begin and End Dates'!A:C,3,FALSE))))))</f>
        <v>44742</v>
      </c>
      <c r="E30" s="9">
        <v>44725</v>
      </c>
      <c r="F30" s="9">
        <f xml:space="preserve">
IF(AND(RIGHT($B30,3)="Lag",RIGHT($B30,9)&lt;&gt;"Extra Lag"),VLOOKUP($B30,'[1]PP Begin and End Dates'!$A:$C,3,FALSE)-1,
IF(AND(RIGHT($B30,3)="Lag",RIGHT($B30,9)="Extra Lag"),VLOOKUP($B30,'[1]PP Begin and End Dates'!$A:$C,3,FALSE)+6,
VLOOKUP($B30,'[1]PP Begin and End Dates'!$A:$C,3,FALSE)-15))</f>
        <v>44726</v>
      </c>
      <c r="G30" s="9">
        <f xml:space="preserve">
IF(AND(RIGHT($B30,3)="Lag",RIGHT($B30,9)&lt;&gt;"Extra Lag"),VLOOKUP($B30,'[1]PP Begin and End Dates'!$A:$C,3,FALSE)-1,
IF(AND(RIGHT($B30,3)="Lag",RIGHT($B30,9)="Extra Lag"),VLOOKUP($B30,'[1]PP Begin and End Dates'!$A:$C,3,FALSE)+6,
VLOOKUP($B30,'[1]PP Begin and End Dates'!$A:$C,3,FALSE)-15))</f>
        <v>44726</v>
      </c>
      <c r="H30" s="5" t="s">
        <v>48</v>
      </c>
      <c r="I30" s="5">
        <f xml:space="preserve">
IF(AND(RIGHT($B30,3)="Lag",RIGHT($B30,9)&lt;&gt;"Extra Lag"),VLOOKUP($B30,'[1]PP Begin and End Dates'!$A:$C,3,FALSE)+6,
IF(AND(RIGHT($B30,3)="Lag",RIGHT($B30,9)="Extra Lag"),VLOOKUP($B30,'[1]PP Begin and End Dates'!$A:$C,3,FALSE)+13,
VLOOKUP($B30,'[1]PP Begin and End Dates'!$A:$C,3,FALSE)-8))</f>
        <v>44733</v>
      </c>
      <c r="J30" s="5" t="str">
        <f xml:space="preserve">
IF(AND(RIGHT($B30,3)="Lag",RIGHT($B30,9)&lt;&gt;"Extra Lag"),TEXT(VLOOKUP($B30,'[1]PP Begin and End Dates'!A:C,3,FALSE)+8,"m/d")&amp;" noon-"&amp;TEXT(VLOOKUP($B30,'[1]PP Begin and End Dates'!A:C,3,FALSE)+9,"m/d"),
IF(AND(RIGHT($B30,3)="Lag",RIGHT($B30,9)="Extra Lag"),TEXT(VLOOKUP($B30,'[1]PP Begin and End Dates'!A:C,3,FALSE)+15,"m/d")&amp;" noon-"&amp;TEXT(VLOOKUP($B30,'[1]PP Begin and End Dates'!A:C,3,FALSE)+16,"m/d"),
TEXT(VLOOKUP(B30,'[1]PP Begin and End Dates'!A:C,3,FALSE)-6,"m/d")&amp;" noon-"&amp;TEXT(VLOOKUP(B30,'[1]PP Begin and End Dates'!A:C,3,FALSE)-5,"m/d")))</f>
        <v>6/23 noon-6/24</v>
      </c>
      <c r="K30" s="5">
        <f xml:space="preserve">
IF(AND(RIGHT($B30,3)="Lag",RIGHT($B30,9)&lt;&gt;"Extra Lag"),VLOOKUP($B30,'[1]PP Begin and End Dates'!$A:$C,3,FALSE)+9,
IF(AND(RIGHT($B30,3)="Lag",RIGHT($B30,9)="Extra Lag"),VLOOKUP($B30,'[1]PP Begin and End Dates'!$A:$C,3,FALSE)+16,
VLOOKUP($B30,'[1]PP Begin and End Dates'!$A:$C,3,FALSE)-5))</f>
        <v>44736</v>
      </c>
    </row>
    <row r="31" spans="1:11" ht="30.65" customHeight="1" x14ac:dyDescent="0.35">
      <c r="A31" s="7" t="str">
        <f t="shared" si="0"/>
        <v>Extra Lag</v>
      </c>
      <c r="B31" s="4" t="s">
        <v>50</v>
      </c>
      <c r="C31" s="15" t="str">
        <f>TEXT(VLOOKUP($B31,'[1]PP Begin and End Dates'!A:C,2,FALSE),"m/d")&amp;" - "&amp;TEXT(VLOOKUP($B31,'[1]PP Begin and End Dates'!A:C,3,FALSE),"m/d")</f>
        <v>5/26 - 6/8</v>
      </c>
      <c r="D31" s="5">
        <f xml:space="preserve">
IF(AND(LEFT(B31,5)="Admin",RIGHT(B31,3)="Lag",RIGHT(B31,9)&lt;&gt;"Extra Lag"),VLOOKUP(B31,'[1]PP Begin and End Dates'!A:C,3,FALSE)+14,
IF(AND(LEFT(B31,4)="Inst",RIGHT(B31,3)="Lag",RIGHT(B31,9)&lt;&gt;"Extra Lag"),VLOOKUP(B31,'[1]PP Begin and End Dates'!A:C,3,FALSE)+15,
IF(AND(LEFT(B31,4)="Inst",RIGHT(B31,4)="Curr"),VLOOKUP(B31,'[1]PP Begin and End Dates'!A:C,3,FALSE)+1,
IF(AND(LEFT(B31,4)="Inst",RIGHT(B31,9)="Extra Lag"),VLOOKUP(B31,'[1]PP Begin and End Dates'!A:C,3,FALSE)+22,
IF(AND(LEFT(B31,5)="Admin",RIGHT(B31,9)="Extra Lag"),VLOOKUP(B31,'[1]PP Begin and End Dates'!A:C,3,FALSE)+21,
VLOOKUP(B31,'[1]PP Begin and End Dates'!A:C,3,FALSE))))))</f>
        <v>44742</v>
      </c>
      <c r="E31" s="9">
        <v>44725</v>
      </c>
      <c r="F31" s="9">
        <f xml:space="preserve">
IF(AND(RIGHT($B31,3)="Lag",RIGHT($B31,9)&lt;&gt;"Extra Lag"),VLOOKUP($B31,'[1]PP Begin and End Dates'!$A:$C,3,FALSE)-1,
IF(AND(RIGHT($B31,3)="Lag",RIGHT($B31,9)="Extra Lag"),VLOOKUP($B31,'[1]PP Begin and End Dates'!$A:$C,3,FALSE)+6,
VLOOKUP($B31,'[1]PP Begin and End Dates'!$A:$C,3,FALSE)-15))</f>
        <v>44726</v>
      </c>
      <c r="G31" s="9">
        <f xml:space="preserve">
IF(AND(RIGHT($B31,3)="Lag",RIGHT($B31,9)&lt;&gt;"Extra Lag"),VLOOKUP($B31,'[1]PP Begin and End Dates'!$A:$C,3,FALSE)-1,
IF(AND(RIGHT($B31,3)="Lag",RIGHT($B31,9)="Extra Lag"),VLOOKUP($B31,'[1]PP Begin and End Dates'!$A:$C,3,FALSE)+6,
VLOOKUP($B31,'[1]PP Begin and End Dates'!$A:$C,3,FALSE)-15))</f>
        <v>44726</v>
      </c>
      <c r="H31" s="5" t="s">
        <v>48</v>
      </c>
      <c r="I31" s="5">
        <f xml:space="preserve">
IF(AND(RIGHT($B31,3)="Lag",RIGHT($B31,9)&lt;&gt;"Extra Lag"),VLOOKUP($B31,'[1]PP Begin and End Dates'!$A:$C,3,FALSE)+6,
IF(AND(RIGHT($B31,3)="Lag",RIGHT($B31,9)="Extra Lag"),VLOOKUP($B31,'[1]PP Begin and End Dates'!$A:$C,3,FALSE)+13,
VLOOKUP($B31,'[1]PP Begin and End Dates'!$A:$C,3,FALSE)-8))</f>
        <v>44733</v>
      </c>
      <c r="J31" s="5" t="str">
        <f xml:space="preserve">
IF(AND(RIGHT($B31,3)="Lag",RIGHT($B31,9)&lt;&gt;"Extra Lag"),TEXT(VLOOKUP($B31,'[1]PP Begin and End Dates'!A:C,3,FALSE)+8,"m/d")&amp;" noon-"&amp;TEXT(VLOOKUP($B31,'[1]PP Begin and End Dates'!A:C,3,FALSE)+9,"m/d"),
IF(AND(RIGHT($B31,3)="Lag",RIGHT($B31,9)="Extra Lag"),TEXT(VLOOKUP($B31,'[1]PP Begin and End Dates'!A:C,3,FALSE)+15,"m/d")&amp;" noon-"&amp;TEXT(VLOOKUP($B31,'[1]PP Begin and End Dates'!A:C,3,FALSE)+16,"m/d"),
TEXT(VLOOKUP(B31,'[1]PP Begin and End Dates'!A:C,3,FALSE)-6,"m/d")&amp;" noon-"&amp;TEXT(VLOOKUP(B31,'[1]PP Begin and End Dates'!A:C,3,FALSE)-5,"m/d")))</f>
        <v>6/23 noon-6/24</v>
      </c>
      <c r="K31" s="5">
        <f xml:space="preserve">
IF(AND(RIGHT($B31,3)="Lag",RIGHT($B31,9)&lt;&gt;"Extra Lag"),VLOOKUP($B31,'[1]PP Begin and End Dates'!$A:$C,3,FALSE)+9,
IF(AND(RIGHT($B31,3)="Lag",RIGHT($B31,9)="Extra Lag"),VLOOKUP($B31,'[1]PP Begin and End Dates'!$A:$C,3,FALSE)+16,
VLOOKUP($B31,'[1]PP Begin and End Dates'!$A:$C,3,FALSE)-5))</f>
        <v>44736</v>
      </c>
    </row>
    <row r="32" spans="1:11" ht="30.65" customHeight="1" x14ac:dyDescent="0.35">
      <c r="A32" s="1" t="str">
        <f t="shared" si="0"/>
        <v>Lag</v>
      </c>
      <c r="B32" s="2" t="s">
        <v>51</v>
      </c>
      <c r="C32" s="14" t="str">
        <f>TEXT(VLOOKUP($B32,'[1]PP Begin and End Dates'!A:C,2,FALSE),"m/d")&amp;" - "&amp;TEXT(VLOOKUP($B32,'[1]PP Begin and End Dates'!A:C,3,FALSE),"m/d")</f>
        <v>6/9 - 6/22</v>
      </c>
      <c r="D32" s="3">
        <f xml:space="preserve">
IF(AND(LEFT(B32,5)="Admin",RIGHT(B32,3)="Lag",RIGHT(B32,9)&lt;&gt;"Extra Lag"),VLOOKUP(B32,'[1]PP Begin and End Dates'!A:C,3,FALSE)+14,
IF(AND(LEFT(B32,4)="Inst",RIGHT(B32,3)="Lag",RIGHT(B32,9)&lt;&gt;"Extra Lag"),VLOOKUP(B32,'[1]PP Begin and End Dates'!A:C,3,FALSE)+15,
IF(AND(LEFT(B32,4)="Inst",RIGHT(B32,4)="Curr"),VLOOKUP(B32,'[1]PP Begin and End Dates'!A:C,3,FALSE)+1,
IF(AND(LEFT(B32,4)="Inst",RIGHT(B32,9)="Extra Lag"),VLOOKUP(B32,'[1]PP Begin and End Dates'!A:C,3,FALSE)+22,
IF(AND(LEFT(B32,5)="Admin",RIGHT(B32,9)="Extra Lag"),VLOOKUP(B32,'[1]PP Begin and End Dates'!A:C,3,FALSE)+21,
VLOOKUP(B32,'[1]PP Begin and End Dates'!A:C,3,FALSE))))))</f>
        <v>44748</v>
      </c>
      <c r="E32" s="3">
        <v>44733</v>
      </c>
      <c r="F32" s="3">
        <v>44734</v>
      </c>
      <c r="G32" s="3">
        <v>44734</v>
      </c>
      <c r="H32" s="3" t="s">
        <v>52</v>
      </c>
      <c r="I32" s="3">
        <v>44740</v>
      </c>
      <c r="J32" s="3" t="str">
        <f xml:space="preserve">
IF(AND(RIGHT($B32,3)="Lag",RIGHT($B32,9)&lt;&gt;"Extra Lag"),TEXT(VLOOKUP($B32,'[1]PP Begin and End Dates'!A:C,3,FALSE)+8,"m/d")&amp;" noon-"&amp;TEXT(VLOOKUP($B32,'[1]PP Begin and End Dates'!A:C,3,FALSE)+9,"m/d"),
IF(AND(RIGHT($B32,3)="Lag",RIGHT($B32,9)="Extra Lag"),TEXT(VLOOKUP($B32,'[1]PP Begin and End Dates'!A:C,3,FALSE)+15,"m/d")&amp;" noon-"&amp;TEXT(VLOOKUP($B32,'[1]PP Begin and End Dates'!A:C,3,FALSE)+16,"m/d"),
TEXT(VLOOKUP(B32,'[1]PP Begin and End Dates'!A:C,3,FALSE)-6,"m/d")&amp;" noon-"&amp;TEXT(VLOOKUP(B32,'[1]PP Begin and End Dates'!A:C,3,FALSE)-5,"m/d")))</f>
        <v>6/30 noon-7/1</v>
      </c>
      <c r="K32" s="3">
        <f xml:space="preserve">
IF(AND(RIGHT($B32,3)="Lag",RIGHT($B32,9)&lt;&gt;"Extra Lag"),VLOOKUP($B32,'[1]PP Begin and End Dates'!$A:$C,3,FALSE)+9,
IF(AND(RIGHT($B32,3)="Lag",RIGHT($B32,9)="Extra Lag"),VLOOKUP($B32,'[1]PP Begin and End Dates'!$A:$C,3,FALSE)+16,
VLOOKUP($B32,'[1]PP Begin and End Dates'!$A:$C,3,FALSE)-5))</f>
        <v>44743</v>
      </c>
    </row>
    <row r="33" spans="1:11" ht="30.65" customHeight="1" x14ac:dyDescent="0.35">
      <c r="A33" s="1" t="str">
        <f t="shared" si="0"/>
        <v>Curr</v>
      </c>
      <c r="B33" s="2" t="s">
        <v>53</v>
      </c>
      <c r="C33" s="14" t="str">
        <f>TEXT(VLOOKUP($B33,'[1]PP Begin and End Dates'!A:C,2,FALSE),"m/d")&amp;" - "&amp;TEXT(VLOOKUP($B33,'[1]PP Begin and End Dates'!A:C,3,FALSE),"m/d")</f>
        <v>6/23 - 7/6</v>
      </c>
      <c r="D33" s="3">
        <f xml:space="preserve">
IF(AND(LEFT(B33,5)="Admin",RIGHT(B33,3)="Lag",RIGHT(B33,9)&lt;&gt;"Extra Lag"),VLOOKUP(B33,'[1]PP Begin and End Dates'!A:C,3,FALSE)+14,
IF(AND(LEFT(B33,4)="Inst",RIGHT(B33,3)="Lag",RIGHT(B33,9)&lt;&gt;"Extra Lag"),VLOOKUP(B33,'[1]PP Begin and End Dates'!A:C,3,FALSE)+15,
IF(AND(LEFT(B33,4)="Inst",RIGHT(B33,4)="Curr"),VLOOKUP(B33,'[1]PP Begin and End Dates'!A:C,3,FALSE)+1,
IF(AND(LEFT(B33,4)="Inst",RIGHT(B33,9)="Extra Lag"),VLOOKUP(B33,'[1]PP Begin and End Dates'!A:C,3,FALSE)+22,
IF(AND(LEFT(B33,5)="Admin",RIGHT(B33,9)="Extra Lag"),VLOOKUP(B33,'[1]PP Begin and End Dates'!A:C,3,FALSE)+21,
VLOOKUP(B33,'[1]PP Begin and End Dates'!A:C,3,FALSE))))))</f>
        <v>44748</v>
      </c>
      <c r="E33" s="3">
        <v>44733</v>
      </c>
      <c r="F33" s="3">
        <v>44734</v>
      </c>
      <c r="G33" s="3">
        <v>44734</v>
      </c>
      <c r="H33" s="3" t="s">
        <v>52</v>
      </c>
      <c r="I33" s="3">
        <v>44740</v>
      </c>
      <c r="J33" s="3" t="str">
        <f xml:space="preserve">
IF(AND(RIGHT($B33,3)="Lag",RIGHT($B33,9)&lt;&gt;"Extra Lag"),TEXT(VLOOKUP($B33,'[1]PP Begin and End Dates'!A:C,3,FALSE)+8,"m/d")&amp;" noon-"&amp;TEXT(VLOOKUP($B33,'[1]PP Begin and End Dates'!A:C,3,FALSE)+9,"m/d"),
IF(AND(RIGHT($B33,3)="Lag",RIGHT($B33,9)="Extra Lag"),TEXT(VLOOKUP($B33,'[1]PP Begin and End Dates'!A:C,3,FALSE)+15,"m/d")&amp;" noon-"&amp;TEXT(VLOOKUP($B33,'[1]PP Begin and End Dates'!A:C,3,FALSE)+16,"m/d"),
TEXT(VLOOKUP(B33,'[1]PP Begin and End Dates'!A:C,3,FALSE)-6,"m/d")&amp;" noon-"&amp;TEXT(VLOOKUP(B33,'[1]PP Begin and End Dates'!A:C,3,FALSE)-5,"m/d")))</f>
        <v>6/30 noon-7/1</v>
      </c>
      <c r="K33" s="3">
        <f xml:space="preserve">
IF(AND(RIGHT($B33,3)="Lag",RIGHT($B33,9)&lt;&gt;"Extra Lag"),VLOOKUP($B33,'[1]PP Begin and End Dates'!$A:$C,3,FALSE)+9,
IF(AND(RIGHT($B33,3)="Lag",RIGHT($B33,9)="Extra Lag"),VLOOKUP($B33,'[1]PP Begin and End Dates'!$A:$C,3,FALSE)+16,
VLOOKUP($B33,'[1]PP Begin and End Dates'!$A:$C,3,FALSE)-5))</f>
        <v>44743</v>
      </c>
    </row>
    <row r="34" spans="1:11" ht="30.65" customHeight="1" x14ac:dyDescent="0.35">
      <c r="A34" s="1" t="str">
        <f t="shared" si="0"/>
        <v>Extra Lag</v>
      </c>
      <c r="B34" s="2" t="s">
        <v>54</v>
      </c>
      <c r="C34" s="14" t="str">
        <f>TEXT(VLOOKUP($B34,'[1]PP Begin and End Dates'!A:C,2,FALSE),"m/d")&amp;" - "&amp;TEXT(VLOOKUP($B34,'[1]PP Begin and End Dates'!A:C,3,FALSE),"m/d")</f>
        <v>6/2 - 6/15</v>
      </c>
      <c r="D34" s="3">
        <f xml:space="preserve">
IF(AND(LEFT(B34,5)="Admin",RIGHT(B34,3)="Lag",RIGHT(B34,9)&lt;&gt;"Extra Lag"),VLOOKUP(B34,'[1]PP Begin and End Dates'!A:C,3,FALSE)+14,
IF(AND(LEFT(B34,4)="Inst",RIGHT(B34,3)="Lag",RIGHT(B34,9)&lt;&gt;"Extra Lag"),VLOOKUP(B34,'[1]PP Begin and End Dates'!A:C,3,FALSE)+15,
IF(AND(LEFT(B34,4)="Inst",RIGHT(B34,4)="Curr"),VLOOKUP(B34,'[1]PP Begin and End Dates'!A:C,3,FALSE)+1,
IF(AND(LEFT(B34,4)="Inst",RIGHT(B34,9)="Extra Lag"),VLOOKUP(B34,'[1]PP Begin and End Dates'!A:C,3,FALSE)+22,
IF(AND(LEFT(B34,5)="Admin",RIGHT(B34,9)="Extra Lag"),VLOOKUP(B34,'[1]PP Begin and End Dates'!A:C,3,FALSE)+21,
VLOOKUP(B34,'[1]PP Begin and End Dates'!A:C,3,FALSE))))))</f>
        <v>44748</v>
      </c>
      <c r="E34" s="3">
        <v>44733</v>
      </c>
      <c r="F34" s="3">
        <v>44734</v>
      </c>
      <c r="G34" s="3">
        <v>44734</v>
      </c>
      <c r="H34" s="3" t="s">
        <v>52</v>
      </c>
      <c r="I34" s="3">
        <v>44740</v>
      </c>
      <c r="J34" s="3" t="str">
        <f xml:space="preserve">
IF(AND(RIGHT($B34,3)="Lag",RIGHT($B34,9)&lt;&gt;"Extra Lag"),TEXT(VLOOKUP($B34,'[1]PP Begin and End Dates'!A:C,3,FALSE)+8,"m/d")&amp;" noon-"&amp;TEXT(VLOOKUP($B34,'[1]PP Begin and End Dates'!A:C,3,FALSE)+9,"m/d"),
IF(AND(RIGHT($B34,3)="Lag",RIGHT($B34,9)="Extra Lag"),TEXT(VLOOKUP($B34,'[1]PP Begin and End Dates'!A:C,3,FALSE)+15,"m/d")&amp;" noon-"&amp;TEXT(VLOOKUP($B34,'[1]PP Begin and End Dates'!A:C,3,FALSE)+16,"m/d"),
TEXT(VLOOKUP(B34,'[1]PP Begin and End Dates'!A:C,3,FALSE)-6,"m/d")&amp;" noon-"&amp;TEXT(VLOOKUP(B34,'[1]PP Begin and End Dates'!A:C,3,FALSE)-5,"m/d")))</f>
        <v>6/30 noon-7/1</v>
      </c>
      <c r="K34" s="3">
        <f xml:space="preserve">
IF(AND(RIGHT($B34,3)="Lag",RIGHT($B34,9)&lt;&gt;"Extra Lag"),VLOOKUP($B34,'[1]PP Begin and End Dates'!$A:$C,3,FALSE)+9,
IF(AND(RIGHT($B34,3)="Lag",RIGHT($B34,9)="Extra Lag"),VLOOKUP($B34,'[1]PP Begin and End Dates'!$A:$C,3,FALSE)+16,
VLOOKUP($B34,'[1]PP Begin and End Dates'!$A:$C,3,FALSE)-5))</f>
        <v>44743</v>
      </c>
    </row>
    <row r="35" spans="1:11" ht="30.65" customHeight="1" x14ac:dyDescent="0.35">
      <c r="A35" s="7" t="str">
        <f t="shared" si="0"/>
        <v>Lag</v>
      </c>
      <c r="B35" s="4" t="s">
        <v>55</v>
      </c>
      <c r="C35" s="15" t="str">
        <f>TEXT(VLOOKUP($B35,'[1]PP Begin and End Dates'!A:C,2,FALSE),"m/d")&amp;" - "&amp;TEXT(VLOOKUP($B35,'[1]PP Begin and End Dates'!A:C,3,FALSE),"m/d")</f>
        <v>6/16 - 6/29</v>
      </c>
      <c r="D35" s="5">
        <f xml:space="preserve">
IF(AND(LEFT(B35,5)="Admin",RIGHT(B35,3)="Lag",RIGHT(B35,9)&lt;&gt;"Extra Lag"),VLOOKUP(B35,'[1]PP Begin and End Dates'!A:C,3,FALSE)+14,
IF(AND(LEFT(B35,4)="Inst",RIGHT(B35,3)="Lag",RIGHT(B35,9)&lt;&gt;"Extra Lag"),VLOOKUP(B35,'[1]PP Begin and End Dates'!A:C,3,FALSE)+15,
IF(AND(LEFT(B35,4)="Inst",RIGHT(B35,4)="Curr"),VLOOKUP(B35,'[1]PP Begin and End Dates'!A:C,3,FALSE)+1,
IF(AND(LEFT(B35,4)="Inst",RIGHT(B35,9)="Extra Lag"),VLOOKUP(B35,'[1]PP Begin and End Dates'!A:C,3,FALSE)+22,
IF(AND(LEFT(B35,5)="Admin",RIGHT(B35,9)="Extra Lag"),VLOOKUP(B35,'[1]PP Begin and End Dates'!A:C,3,FALSE)+21,
VLOOKUP(B35,'[1]PP Begin and End Dates'!A:C,3,FALSE))))))</f>
        <v>44756</v>
      </c>
      <c r="E35" s="9">
        <v>44739</v>
      </c>
      <c r="F35" s="9">
        <v>44740</v>
      </c>
      <c r="G35" s="9">
        <v>44740</v>
      </c>
      <c r="H35" s="5" t="s">
        <v>56</v>
      </c>
      <c r="I35" s="5">
        <f xml:space="preserve">
IF(AND(RIGHT($B35,3)="Lag",RIGHT($B35,9)&lt;&gt;"Extra Lag"),VLOOKUP($B35,'[1]PP Begin and End Dates'!$A:$C,3,FALSE)+6,
IF(AND(RIGHT($B35,3)="Lag",RIGHT($B35,9)="Extra Lag"),VLOOKUP($B35,'[1]PP Begin and End Dates'!$A:$C,3,FALSE)+13,
VLOOKUP($B35,'[1]PP Begin and End Dates'!$A:$C,3,FALSE)-8))</f>
        <v>44747</v>
      </c>
      <c r="J35" s="5" t="str">
        <f xml:space="preserve">
IF(AND(RIGHT($B35,3)="Lag",RIGHT($B35,9)&lt;&gt;"Extra Lag"),TEXT(VLOOKUP($B35,'[1]PP Begin and End Dates'!A:C,3,FALSE)+8,"m/d")&amp;" noon-"&amp;TEXT(VLOOKUP($B35,'[1]PP Begin and End Dates'!A:C,3,FALSE)+9,"m/d"),
IF(AND(RIGHT($B35,3)="Lag",RIGHT($B35,9)="Extra Lag"),TEXT(VLOOKUP($B35,'[1]PP Begin and End Dates'!A:C,3,FALSE)+15,"m/d")&amp;" noon-"&amp;TEXT(VLOOKUP($B35,'[1]PP Begin and End Dates'!A:C,3,FALSE)+16,"m/d"),
TEXT(VLOOKUP(B35,'[1]PP Begin and End Dates'!A:C,3,FALSE)-6,"m/d")&amp;" noon-"&amp;TEXT(VLOOKUP(B35,'[1]PP Begin and End Dates'!A:C,3,FALSE)-5,"m/d")))</f>
        <v>7/7 noon-7/8</v>
      </c>
      <c r="K35" s="5">
        <f xml:space="preserve">
IF(AND(RIGHT($B35,3)="Lag",RIGHT($B35,9)&lt;&gt;"Extra Lag"),VLOOKUP($B35,'[1]PP Begin and End Dates'!$A:$C,3,FALSE)+9,
IF(AND(RIGHT($B35,3)="Lag",RIGHT($B35,9)="Extra Lag"),VLOOKUP($B35,'[1]PP Begin and End Dates'!$A:$C,3,FALSE)+16,
VLOOKUP($B35,'[1]PP Begin and End Dates'!$A:$C,3,FALSE)-5))</f>
        <v>44750</v>
      </c>
    </row>
    <row r="36" spans="1:11" ht="30.65" customHeight="1" x14ac:dyDescent="0.35">
      <c r="A36" s="7" t="str">
        <f t="shared" si="0"/>
        <v>Curr</v>
      </c>
      <c r="B36" s="4" t="s">
        <v>57</v>
      </c>
      <c r="C36" s="15" t="str">
        <f>TEXT(VLOOKUP($B36,'[1]PP Begin and End Dates'!A:C,2,FALSE),"m/d")&amp;" - "&amp;TEXT(VLOOKUP($B36,'[1]PP Begin and End Dates'!A:C,3,FALSE),"m/d")</f>
        <v>6/30 - 7/13</v>
      </c>
      <c r="D36" s="5">
        <f xml:space="preserve">
IF(AND(LEFT(B36,5)="Admin",RIGHT(B36,3)="Lag",RIGHT(B36,9)&lt;&gt;"Extra Lag"),VLOOKUP(B36,'[1]PP Begin and End Dates'!A:C,3,FALSE)+14,
IF(AND(LEFT(B36,4)="Inst",RIGHT(B36,3)="Lag",RIGHT(B36,9)&lt;&gt;"Extra Lag"),VLOOKUP(B36,'[1]PP Begin and End Dates'!A:C,3,FALSE)+15,
IF(AND(LEFT(B36,4)="Inst",RIGHT(B36,4)="Curr"),VLOOKUP(B36,'[1]PP Begin and End Dates'!A:C,3,FALSE)+1,
IF(AND(LEFT(B36,4)="Inst",RIGHT(B36,9)="Extra Lag"),VLOOKUP(B36,'[1]PP Begin and End Dates'!A:C,3,FALSE)+22,
IF(AND(LEFT(B36,5)="Admin",RIGHT(B36,9)="Extra Lag"),VLOOKUP(B36,'[1]PP Begin and End Dates'!A:C,3,FALSE)+21,
VLOOKUP(B36,'[1]PP Begin and End Dates'!A:C,3,FALSE))))))</f>
        <v>44756</v>
      </c>
      <c r="E36" s="9">
        <v>44739</v>
      </c>
      <c r="F36" s="9">
        <v>44740</v>
      </c>
      <c r="G36" s="9">
        <v>44740</v>
      </c>
      <c r="H36" s="5" t="s">
        <v>56</v>
      </c>
      <c r="I36" s="5">
        <f xml:space="preserve">
IF(AND(RIGHT($B36,3)="Lag",RIGHT($B36,9)&lt;&gt;"Extra Lag"),VLOOKUP($B36,'[1]PP Begin and End Dates'!$A:$C,3,FALSE)+6,
IF(AND(RIGHT($B36,3)="Lag",RIGHT($B36,9)="Extra Lag"),VLOOKUP($B36,'[1]PP Begin and End Dates'!$A:$C,3,FALSE)+13,
VLOOKUP($B36,'[1]PP Begin and End Dates'!$A:$C,3,FALSE)-8))</f>
        <v>44747</v>
      </c>
      <c r="J36" s="5" t="str">
        <f xml:space="preserve">
IF(AND(RIGHT($B36,3)="Lag",RIGHT($B36,9)&lt;&gt;"Extra Lag"),TEXT(VLOOKUP($B36,'[1]PP Begin and End Dates'!A:C,3,FALSE)+8,"m/d")&amp;" noon-"&amp;TEXT(VLOOKUP($B36,'[1]PP Begin and End Dates'!A:C,3,FALSE)+9,"m/d"),
IF(AND(RIGHT($B36,3)="Lag",RIGHT($B36,9)="Extra Lag"),TEXT(VLOOKUP($B36,'[1]PP Begin and End Dates'!A:C,3,FALSE)+15,"m/d")&amp;" noon-"&amp;TEXT(VLOOKUP($B36,'[1]PP Begin and End Dates'!A:C,3,FALSE)+16,"m/d"),
TEXT(VLOOKUP(B36,'[1]PP Begin and End Dates'!A:C,3,FALSE)-6,"m/d")&amp;" noon-"&amp;TEXT(VLOOKUP(B36,'[1]PP Begin and End Dates'!A:C,3,FALSE)-5,"m/d")))</f>
        <v>7/7 noon-7/8</v>
      </c>
      <c r="K36" s="5">
        <f xml:space="preserve">
IF(AND(RIGHT($B36,3)="Lag",RIGHT($B36,9)&lt;&gt;"Extra Lag"),VLOOKUP($B36,'[1]PP Begin and End Dates'!$A:$C,3,FALSE)+9,
IF(AND(RIGHT($B36,3)="Lag",RIGHT($B36,9)="Extra Lag"),VLOOKUP($B36,'[1]PP Begin and End Dates'!$A:$C,3,FALSE)+16,
VLOOKUP($B36,'[1]PP Begin and End Dates'!$A:$C,3,FALSE)-5))</f>
        <v>44750</v>
      </c>
    </row>
    <row r="37" spans="1:11" ht="30.65" customHeight="1" x14ac:dyDescent="0.35">
      <c r="A37" s="7" t="str">
        <f t="shared" si="0"/>
        <v>Extra Lag</v>
      </c>
      <c r="B37" s="4" t="s">
        <v>58</v>
      </c>
      <c r="C37" s="15" t="str">
        <f>TEXT(VLOOKUP($B37,'[1]PP Begin and End Dates'!A:C,2,FALSE),"m/d")&amp;" - "&amp;TEXT(VLOOKUP($B37,'[1]PP Begin and End Dates'!A:C,3,FALSE),"m/d")</f>
        <v>6/9 - 6/22</v>
      </c>
      <c r="D37" s="5">
        <f xml:space="preserve">
IF(AND(LEFT(B37,5)="Admin",RIGHT(B37,3)="Lag",RIGHT(B37,9)&lt;&gt;"Extra Lag"),VLOOKUP(B37,'[1]PP Begin and End Dates'!A:C,3,FALSE)+14,
IF(AND(LEFT(B37,4)="Inst",RIGHT(B37,3)="Lag",RIGHT(B37,9)&lt;&gt;"Extra Lag"),VLOOKUP(B37,'[1]PP Begin and End Dates'!A:C,3,FALSE)+15,
IF(AND(LEFT(B37,4)="Inst",RIGHT(B37,4)="Curr"),VLOOKUP(B37,'[1]PP Begin and End Dates'!A:C,3,FALSE)+1,
IF(AND(LEFT(B37,4)="Inst",RIGHT(B37,9)="Extra Lag"),VLOOKUP(B37,'[1]PP Begin and End Dates'!A:C,3,FALSE)+22,
IF(AND(LEFT(B37,5)="Admin",RIGHT(B37,9)="Extra Lag"),VLOOKUP(B37,'[1]PP Begin and End Dates'!A:C,3,FALSE)+21,
VLOOKUP(B37,'[1]PP Begin and End Dates'!A:C,3,FALSE))))))</f>
        <v>44756</v>
      </c>
      <c r="E37" s="9">
        <v>44739</v>
      </c>
      <c r="F37" s="9">
        <v>44740</v>
      </c>
      <c r="G37" s="9">
        <v>44740</v>
      </c>
      <c r="H37" s="5" t="s">
        <v>56</v>
      </c>
      <c r="I37" s="5">
        <f xml:space="preserve">
IF(AND(RIGHT($B37,3)="Lag",RIGHT($B37,9)&lt;&gt;"Extra Lag"),VLOOKUP($B37,'[1]PP Begin and End Dates'!$A:$C,3,FALSE)+6,
IF(AND(RIGHT($B37,3)="Lag",RIGHT($B37,9)="Extra Lag"),VLOOKUP($B37,'[1]PP Begin and End Dates'!$A:$C,3,FALSE)+13,
VLOOKUP($B37,'[1]PP Begin and End Dates'!$A:$C,3,FALSE)-8))</f>
        <v>44747</v>
      </c>
      <c r="J37" s="5" t="str">
        <f xml:space="preserve">
IF(AND(RIGHT($B37,3)="Lag",RIGHT($B37,9)&lt;&gt;"Extra Lag"),TEXT(VLOOKUP($B37,'[1]PP Begin and End Dates'!A:C,3,FALSE)+8,"m/d")&amp;" noon-"&amp;TEXT(VLOOKUP($B37,'[1]PP Begin and End Dates'!A:C,3,FALSE)+9,"m/d"),
IF(AND(RIGHT($B37,3)="Lag",RIGHT($B37,9)="Extra Lag"),TEXT(VLOOKUP($B37,'[1]PP Begin and End Dates'!A:C,3,FALSE)+15,"m/d")&amp;" noon-"&amp;TEXT(VLOOKUP($B37,'[1]PP Begin and End Dates'!A:C,3,FALSE)+16,"m/d"),
TEXT(VLOOKUP(B37,'[1]PP Begin and End Dates'!A:C,3,FALSE)-6,"m/d")&amp;" noon-"&amp;TEXT(VLOOKUP(B37,'[1]PP Begin and End Dates'!A:C,3,FALSE)-5,"m/d")))</f>
        <v>7/7 noon-7/8</v>
      </c>
      <c r="K37" s="5">
        <f xml:space="preserve">
IF(AND(RIGHT($B37,3)="Lag",RIGHT($B37,9)&lt;&gt;"Extra Lag"),VLOOKUP($B37,'[1]PP Begin and End Dates'!$A:$C,3,FALSE)+9,
IF(AND(RIGHT($B37,3)="Lag",RIGHT($B37,9)="Extra Lag"),VLOOKUP($B37,'[1]PP Begin and End Dates'!$A:$C,3,FALSE)+16,
VLOOKUP($B37,'[1]PP Begin and End Dates'!$A:$C,3,FALSE)-5))</f>
        <v>44750</v>
      </c>
    </row>
    <row r="38" spans="1:11" ht="30.65" customHeight="1" x14ac:dyDescent="0.35">
      <c r="A38" s="1" t="str">
        <f t="shared" si="0"/>
        <v>Lag</v>
      </c>
      <c r="B38" s="2" t="s">
        <v>59</v>
      </c>
      <c r="C38" s="14" t="str">
        <f>TEXT(VLOOKUP($B38,'[1]PP Begin and End Dates'!A:C,2,FALSE),"m/d")&amp;" - "&amp;TEXT(VLOOKUP($B38,'[1]PP Begin and End Dates'!A:C,3,FALSE),"m/d")</f>
        <v>6/23 - 7/6</v>
      </c>
      <c r="D38" s="3">
        <f xml:space="preserve">
IF(AND(LEFT(B38,5)="Admin",RIGHT(B38,3)="Lag",RIGHT(B38,9)&lt;&gt;"Extra Lag"),VLOOKUP(B38,'[1]PP Begin and End Dates'!A:C,3,FALSE)+14,
IF(AND(LEFT(B38,4)="Inst",RIGHT(B38,3)="Lag",RIGHT(B38,9)&lt;&gt;"Extra Lag"),VLOOKUP(B38,'[1]PP Begin and End Dates'!A:C,3,FALSE)+15,
IF(AND(LEFT(B38,4)="Inst",RIGHT(B38,4)="Curr"),VLOOKUP(B38,'[1]PP Begin and End Dates'!A:C,3,FALSE)+1,
IF(AND(LEFT(B38,4)="Inst",RIGHT(B38,9)="Extra Lag"),VLOOKUP(B38,'[1]PP Begin and End Dates'!A:C,3,FALSE)+22,
IF(AND(LEFT(B38,5)="Admin",RIGHT(B38,9)="Extra Lag"),VLOOKUP(B38,'[1]PP Begin and End Dates'!A:C,3,FALSE)+21,
VLOOKUP(B38,'[1]PP Begin and End Dates'!A:C,3,FALSE))))))</f>
        <v>44762</v>
      </c>
      <c r="E38" s="3">
        <f xml:space="preserve">
IF(AND(RIGHT($B38,3)="Lag",RIGHT($B38,9)&lt;&gt;"Extra Lag"),VLOOKUP($B38,'[1]PP Begin and End Dates'!$A:$C,3,FALSE)-1,
IF(AND(RIGHT($B38,3)="Lag",RIGHT($B38,9)="Extra Lag"),VLOOKUP($B38,'[1]PP Begin and End Dates'!$A:$C,3,FALSE)+6,
VLOOKUP($B38,'[1]PP Begin and End Dates'!$A:$C,3,FALSE)-15))</f>
        <v>44747</v>
      </c>
      <c r="F38" s="3">
        <f xml:space="preserve">
IF(AND(RIGHT($B38,3)="Lag",RIGHT($B38,9)&lt;&gt;"Extra Lag"),VLOOKUP($B38,'[1]PP Begin and End Dates'!$A:$C,3,FALSE),
IF(AND(RIGHT($B38,3)="Lag",RIGHT($B38,9)="Extra Lag"),VLOOKUP($B38,'[1]PP Begin and End Dates'!$A:$C,3,FALSE)+7,
VLOOKUP($B38,'[1]PP Begin and End Dates'!$A:$C,3,FALSE)-14))</f>
        <v>44748</v>
      </c>
      <c r="G38" s="3">
        <f xml:space="preserve">
IF(AND(RIGHT($B38,3)="Lag",RIGHT($B38,9)&lt;&gt;"Extra Lag"),VLOOKUP($B38,'[1]PP Begin and End Dates'!$A:$C,3,FALSE),
IF(AND(RIGHT($B38,3)="Lag",RIGHT($B38,9)="Extra Lag"),VLOOKUP($B38,'[1]PP Begin and End Dates'!$A:$C,3,FALSE)+7,
VLOOKUP($B38,'[1]PP Begin and End Dates'!$A:$C,3,FALSE)-14))</f>
        <v>44748</v>
      </c>
      <c r="H38" s="3" t="s">
        <v>60</v>
      </c>
      <c r="I38" s="3">
        <f xml:space="preserve">
IF(AND(RIGHT($B38,3)="Lag",RIGHT($B38,9)&lt;&gt;"Extra Lag"),VLOOKUP($B38,'[1]PP Begin and End Dates'!$A:$C,3,FALSE)+6,
IF(AND(RIGHT($B38,3)="Lag",RIGHT($B38,9)="Extra Lag"),VLOOKUP($B38,'[1]PP Begin and End Dates'!$A:$C,3,FALSE)+13,
VLOOKUP($B38,'[1]PP Begin and End Dates'!$A:$C,3,FALSE)-8))</f>
        <v>44754</v>
      </c>
      <c r="J38" s="3" t="str">
        <f xml:space="preserve">
IF(AND(RIGHT($B38,3)="Lag",RIGHT($B38,9)&lt;&gt;"Extra Lag"),TEXT(VLOOKUP($B38,'[1]PP Begin and End Dates'!A:C,3,FALSE)+8,"m/d")&amp;" noon-"&amp;TEXT(VLOOKUP($B38,'[1]PP Begin and End Dates'!A:C,3,FALSE)+9,"m/d"),
IF(AND(RIGHT($B38,3)="Lag",RIGHT($B38,9)="Extra Lag"),TEXT(VLOOKUP($B38,'[1]PP Begin and End Dates'!A:C,3,FALSE)+15,"m/d")&amp;" noon-"&amp;TEXT(VLOOKUP($B38,'[1]PP Begin and End Dates'!A:C,3,FALSE)+16,"m/d"),
TEXT(VLOOKUP(B38,'[1]PP Begin and End Dates'!A:C,3,FALSE)-6,"m/d")&amp;" noon-"&amp;TEXT(VLOOKUP(B38,'[1]PP Begin and End Dates'!A:C,3,FALSE)-5,"m/d")))</f>
        <v>7/14 noon-7/15</v>
      </c>
      <c r="K38" s="3">
        <f xml:space="preserve">
IF(AND(RIGHT($B38,3)="Lag",RIGHT($B38,9)&lt;&gt;"Extra Lag"),VLOOKUP($B38,'[1]PP Begin and End Dates'!$A:$C,3,FALSE)+9,
IF(AND(RIGHT($B38,3)="Lag",RIGHT($B38,9)="Extra Lag"),VLOOKUP($B38,'[1]PP Begin and End Dates'!$A:$C,3,FALSE)+16,
VLOOKUP($B38,'[1]PP Begin and End Dates'!$A:$C,3,FALSE)-5))</f>
        <v>44757</v>
      </c>
    </row>
    <row r="39" spans="1:11" ht="30.65" customHeight="1" x14ac:dyDescent="0.35">
      <c r="A39" s="1" t="str">
        <f t="shared" si="0"/>
        <v>Curr</v>
      </c>
      <c r="B39" s="2" t="s">
        <v>61</v>
      </c>
      <c r="C39" s="14" t="str">
        <f>TEXT(VLOOKUP($B39,'[1]PP Begin and End Dates'!A:C,2,FALSE),"m/d")&amp;" - "&amp;TEXT(VLOOKUP($B39,'[1]PP Begin and End Dates'!A:C,3,FALSE),"m/d")</f>
        <v>7/7 - 7/20</v>
      </c>
      <c r="D39" s="3">
        <f xml:space="preserve">
IF(AND(LEFT(B39,5)="Admin",RIGHT(B39,3)="Lag",RIGHT(B39,9)&lt;&gt;"Extra Lag"),VLOOKUP(B39,'[1]PP Begin and End Dates'!A:C,3,FALSE)+14,
IF(AND(LEFT(B39,4)="Inst",RIGHT(B39,3)="Lag",RIGHT(B39,9)&lt;&gt;"Extra Lag"),VLOOKUP(B39,'[1]PP Begin and End Dates'!A:C,3,FALSE)+15,
IF(AND(LEFT(B39,4)="Inst",RIGHT(B39,4)="Curr"),VLOOKUP(B39,'[1]PP Begin and End Dates'!A:C,3,FALSE)+1,
IF(AND(LEFT(B39,4)="Inst",RIGHT(B39,9)="Extra Lag"),VLOOKUP(B39,'[1]PP Begin and End Dates'!A:C,3,FALSE)+22,
IF(AND(LEFT(B39,5)="Admin",RIGHT(B39,9)="Extra Lag"),VLOOKUP(B39,'[1]PP Begin and End Dates'!A:C,3,FALSE)+21,
VLOOKUP(B39,'[1]PP Begin and End Dates'!A:C,3,FALSE))))))</f>
        <v>44762</v>
      </c>
      <c r="E39" s="3">
        <f xml:space="preserve">
IF(AND(RIGHT($B39,3)="Lag",RIGHT($B39,9)&lt;&gt;"Extra Lag"),VLOOKUP($B39,'[1]PP Begin and End Dates'!$A:$C,3,FALSE)-1,
IF(AND(RIGHT($B39,3)="Lag",RIGHT($B39,9)="Extra Lag"),VLOOKUP($B39,'[1]PP Begin and End Dates'!$A:$C,3,FALSE)+6,
VLOOKUP($B39,'[1]PP Begin and End Dates'!$A:$C,3,FALSE)-15))</f>
        <v>44747</v>
      </c>
      <c r="F39" s="3">
        <f xml:space="preserve">
IF(AND(RIGHT($B39,3)="Lag",RIGHT($B39,9)&lt;&gt;"Extra Lag"),VLOOKUP($B39,'[1]PP Begin and End Dates'!$A:$C,3,FALSE),
IF(AND(RIGHT($B39,3)="Lag",RIGHT($B39,9)="Extra Lag"),VLOOKUP($B39,'[1]PP Begin and End Dates'!$A:$C,3,FALSE)+7,
VLOOKUP($B39,'[1]PP Begin and End Dates'!$A:$C,3,FALSE)-14))</f>
        <v>44748</v>
      </c>
      <c r="G39" s="3">
        <f xml:space="preserve">
IF(AND(RIGHT($B39,3)="Lag",RIGHT($B39,9)&lt;&gt;"Extra Lag"),VLOOKUP($B39,'[1]PP Begin and End Dates'!$A:$C,3,FALSE),
IF(AND(RIGHT($B39,3)="Lag",RIGHT($B39,9)="Extra Lag"),VLOOKUP($B39,'[1]PP Begin and End Dates'!$A:$C,3,FALSE)+7,
VLOOKUP($B39,'[1]PP Begin and End Dates'!$A:$C,3,FALSE)-14))</f>
        <v>44748</v>
      </c>
      <c r="H39" s="3" t="s">
        <v>60</v>
      </c>
      <c r="I39" s="3">
        <f xml:space="preserve">
IF(AND(RIGHT($B39,3)="Lag",RIGHT($B39,9)&lt;&gt;"Extra Lag"),VLOOKUP($B39,'[1]PP Begin and End Dates'!$A:$C,3,FALSE)+6,
IF(AND(RIGHT($B39,3)="Lag",RIGHT($B39,9)="Extra Lag"),VLOOKUP($B39,'[1]PP Begin and End Dates'!$A:$C,3,FALSE)+13,
VLOOKUP($B39,'[1]PP Begin and End Dates'!$A:$C,3,FALSE)-8))</f>
        <v>44754</v>
      </c>
      <c r="J39" s="3" t="str">
        <f xml:space="preserve">
IF(AND(RIGHT($B39,3)="Lag",RIGHT($B39,9)&lt;&gt;"Extra Lag"),TEXT(VLOOKUP($B39,'[1]PP Begin and End Dates'!A:C,3,FALSE)+8,"m/d")&amp;" noon-"&amp;TEXT(VLOOKUP($B39,'[1]PP Begin and End Dates'!A:C,3,FALSE)+9,"m/d"),
IF(AND(RIGHT($B39,3)="Lag",RIGHT($B39,9)="Extra Lag"),TEXT(VLOOKUP($B39,'[1]PP Begin and End Dates'!A:C,3,FALSE)+15,"m/d")&amp;" noon-"&amp;TEXT(VLOOKUP($B39,'[1]PP Begin and End Dates'!A:C,3,FALSE)+16,"m/d"),
TEXT(VLOOKUP(B39,'[1]PP Begin and End Dates'!A:C,3,FALSE)-6,"m/d")&amp;" noon-"&amp;TEXT(VLOOKUP(B39,'[1]PP Begin and End Dates'!A:C,3,FALSE)-5,"m/d")))</f>
        <v>7/14 noon-7/15</v>
      </c>
      <c r="K39" s="3">
        <f xml:space="preserve">
IF(AND(RIGHT($B39,3)="Lag",RIGHT($B39,9)&lt;&gt;"Extra Lag"),VLOOKUP($B39,'[1]PP Begin and End Dates'!$A:$C,3,FALSE)+9,
IF(AND(RIGHT($B39,3)="Lag",RIGHT($B39,9)="Extra Lag"),VLOOKUP($B39,'[1]PP Begin and End Dates'!$A:$C,3,FALSE)+16,
VLOOKUP($B39,'[1]PP Begin and End Dates'!$A:$C,3,FALSE)-5))</f>
        <v>44757</v>
      </c>
    </row>
    <row r="40" spans="1:11" ht="30.65" customHeight="1" x14ac:dyDescent="0.35">
      <c r="A40" s="1" t="str">
        <f t="shared" si="0"/>
        <v>Extra Lag</v>
      </c>
      <c r="B40" s="2" t="s">
        <v>62</v>
      </c>
      <c r="C40" s="14" t="str">
        <f>TEXT(VLOOKUP($B40,'[1]PP Begin and End Dates'!A:C,2,FALSE),"m/d")&amp;" - "&amp;TEXT(VLOOKUP($B40,'[1]PP Begin and End Dates'!A:C,3,FALSE),"m/d")</f>
        <v>6/16 - 6/29</v>
      </c>
      <c r="D40" s="3">
        <f xml:space="preserve">
IF(AND(LEFT(B40,5)="Admin",RIGHT(B40,3)="Lag",RIGHT(B40,9)&lt;&gt;"Extra Lag"),VLOOKUP(B40,'[1]PP Begin and End Dates'!A:C,3,FALSE)+14,
IF(AND(LEFT(B40,4)="Inst",RIGHT(B40,3)="Lag",RIGHT(B40,9)&lt;&gt;"Extra Lag"),VLOOKUP(B40,'[1]PP Begin and End Dates'!A:C,3,FALSE)+15,
IF(AND(LEFT(B40,4)="Inst",RIGHT(B40,4)="Curr"),VLOOKUP(B40,'[1]PP Begin and End Dates'!A:C,3,FALSE)+1,
IF(AND(LEFT(B40,4)="Inst",RIGHT(B40,9)="Extra Lag"),VLOOKUP(B40,'[1]PP Begin and End Dates'!A:C,3,FALSE)+22,
IF(AND(LEFT(B40,5)="Admin",RIGHT(B40,9)="Extra Lag"),VLOOKUP(B40,'[1]PP Begin and End Dates'!A:C,3,FALSE)+21,
VLOOKUP(B40,'[1]PP Begin and End Dates'!A:C,3,FALSE))))))</f>
        <v>44762</v>
      </c>
      <c r="E40" s="3">
        <f xml:space="preserve">
IF(AND(RIGHT($B40,3)="Lag",RIGHT($B40,9)&lt;&gt;"Extra Lag"),VLOOKUP($B40,'[1]PP Begin and End Dates'!$A:$C,3,FALSE)-1,
IF(AND(RIGHT($B40,3)="Lag",RIGHT($B40,9)="Extra Lag"),VLOOKUP($B40,'[1]PP Begin and End Dates'!$A:$C,3,FALSE)+6,
VLOOKUP($B40,'[1]PP Begin and End Dates'!$A:$C,3,FALSE)-15))</f>
        <v>44747</v>
      </c>
      <c r="F40" s="3">
        <f xml:space="preserve">
IF(AND(RIGHT($B40,3)="Lag",RIGHT($B40,9)&lt;&gt;"Extra Lag"),VLOOKUP($B40,'[1]PP Begin and End Dates'!$A:$C,3,FALSE),
IF(AND(RIGHT($B40,3)="Lag",RIGHT($B40,9)="Extra Lag"),VLOOKUP($B40,'[1]PP Begin and End Dates'!$A:$C,3,FALSE)+7,
VLOOKUP($B40,'[1]PP Begin and End Dates'!$A:$C,3,FALSE)-14))</f>
        <v>44748</v>
      </c>
      <c r="G40" s="3">
        <f xml:space="preserve">
IF(AND(RIGHT($B40,3)="Lag",RIGHT($B40,9)&lt;&gt;"Extra Lag"),VLOOKUP($B40,'[1]PP Begin and End Dates'!$A:$C,3,FALSE),
IF(AND(RIGHT($B40,3)="Lag",RIGHT($B40,9)="Extra Lag"),VLOOKUP($B40,'[1]PP Begin and End Dates'!$A:$C,3,FALSE)+7,
VLOOKUP($B40,'[1]PP Begin and End Dates'!$A:$C,3,FALSE)-14))</f>
        <v>44748</v>
      </c>
      <c r="H40" s="3" t="s">
        <v>60</v>
      </c>
      <c r="I40" s="3">
        <f xml:space="preserve">
IF(AND(RIGHT($B40,3)="Lag",RIGHT($B40,9)&lt;&gt;"Extra Lag"),VLOOKUP($B40,'[1]PP Begin and End Dates'!$A:$C,3,FALSE)+6,
IF(AND(RIGHT($B40,3)="Lag",RIGHT($B40,9)="Extra Lag"),VLOOKUP($B40,'[1]PP Begin and End Dates'!$A:$C,3,FALSE)+13,
VLOOKUP($B40,'[1]PP Begin and End Dates'!$A:$C,3,FALSE)-8))</f>
        <v>44754</v>
      </c>
      <c r="J40" s="3" t="str">
        <f xml:space="preserve">
IF(AND(RIGHT($B40,3)="Lag",RIGHT($B40,9)&lt;&gt;"Extra Lag"),TEXT(VLOOKUP($B40,'[1]PP Begin and End Dates'!A:C,3,FALSE)+8,"m/d")&amp;" noon-"&amp;TEXT(VLOOKUP($B40,'[1]PP Begin and End Dates'!A:C,3,FALSE)+9,"m/d"),
IF(AND(RIGHT($B40,3)="Lag",RIGHT($B40,9)="Extra Lag"),TEXT(VLOOKUP($B40,'[1]PP Begin and End Dates'!A:C,3,FALSE)+15,"m/d")&amp;" noon-"&amp;TEXT(VLOOKUP($B40,'[1]PP Begin and End Dates'!A:C,3,FALSE)+16,"m/d"),
TEXT(VLOOKUP(B40,'[1]PP Begin and End Dates'!A:C,3,FALSE)-6,"m/d")&amp;" noon-"&amp;TEXT(VLOOKUP(B40,'[1]PP Begin and End Dates'!A:C,3,FALSE)-5,"m/d")))</f>
        <v>7/14 noon-7/15</v>
      </c>
      <c r="K40" s="3">
        <f xml:space="preserve">
IF(AND(RIGHT($B40,3)="Lag",RIGHT($B40,9)&lt;&gt;"Extra Lag"),VLOOKUP($B40,'[1]PP Begin and End Dates'!$A:$C,3,FALSE)+9,
IF(AND(RIGHT($B40,3)="Lag",RIGHT($B40,9)="Extra Lag"),VLOOKUP($B40,'[1]PP Begin and End Dates'!$A:$C,3,FALSE)+16,
VLOOKUP($B40,'[1]PP Begin and End Dates'!$A:$C,3,FALSE)-5))</f>
        <v>44757</v>
      </c>
    </row>
    <row r="41" spans="1:11" ht="30.65" customHeight="1" x14ac:dyDescent="0.35">
      <c r="A41" s="1" t="str">
        <f t="shared" si="0"/>
        <v>Lag</v>
      </c>
      <c r="B41" s="4" t="s">
        <v>63</v>
      </c>
      <c r="C41" s="15" t="str">
        <f>TEXT(VLOOKUP($B41,'[1]PP Begin and End Dates'!A:C,2,FALSE),"m/d")&amp;" - "&amp;TEXT(VLOOKUP($B41,'[1]PP Begin and End Dates'!A:C,3,FALSE),"m/d")</f>
        <v>6/30 - 7/13</v>
      </c>
      <c r="D41" s="5">
        <f xml:space="preserve">
IF(AND(LEFT(B41,5)="Admin",RIGHT(B41,3)="Lag",RIGHT(B41,9)&lt;&gt;"Extra Lag"),VLOOKUP(B41,'[1]PP Begin and End Dates'!A:C,3,FALSE)+14,
IF(AND(LEFT(B41,4)="Inst",RIGHT(B41,3)="Lag",RIGHT(B41,9)&lt;&gt;"Extra Lag"),VLOOKUP(B41,'[1]PP Begin and End Dates'!A:C,3,FALSE)+15,
IF(AND(LEFT(B41,4)="Inst",RIGHT(B41,4)="Curr"),VLOOKUP(B41,'[1]PP Begin and End Dates'!A:C,3,FALSE)+1,
IF(AND(LEFT(B41,4)="Inst",RIGHT(B41,9)="Extra Lag"),VLOOKUP(B41,'[1]PP Begin and End Dates'!A:C,3,FALSE)+22,
IF(AND(LEFT(B41,5)="Admin",RIGHT(B41,9)="Extra Lag"),VLOOKUP(B41,'[1]PP Begin and End Dates'!A:C,3,FALSE)+21,
VLOOKUP(B41,'[1]PP Begin and End Dates'!A:C,3,FALSE))))))</f>
        <v>44770</v>
      </c>
      <c r="E41" s="5">
        <f xml:space="preserve">
IF(AND(RIGHT($B41,3)="Lag",RIGHT($B41,9)&lt;&gt;"Extra Lag"),VLOOKUP($B41,'[1]PP Begin and End Dates'!$A:$C,3,FALSE)-1,
IF(AND(RIGHT($B41,3)="Lag",RIGHT($B41,9)="Extra Lag"),VLOOKUP($B41,'[1]PP Begin and End Dates'!$A:$C,3,FALSE)+6,
VLOOKUP($B41,'[1]PP Begin and End Dates'!$A:$C,3,FALSE)-15))</f>
        <v>44754</v>
      </c>
      <c r="F41" s="5">
        <f xml:space="preserve">
IF(AND(RIGHT($B41,3)="Lag",RIGHT($B41,9)&lt;&gt;"Extra Lag"),VLOOKUP($B41,'[1]PP Begin and End Dates'!$A:$C,3,FALSE),
IF(AND(RIGHT($B41,3)="Lag",RIGHT($B41,9)="Extra Lag"),VLOOKUP($B41,'[1]PP Begin and End Dates'!$A:$C,3,FALSE)+7,
VLOOKUP($B41,'[1]PP Begin and End Dates'!$A:$C,3,FALSE)-14))</f>
        <v>44755</v>
      </c>
      <c r="G41" s="5">
        <f xml:space="preserve">
IF(AND(RIGHT($B41,3)="Lag",RIGHT($B41,9)&lt;&gt;"Extra Lag"),VLOOKUP($B41,'[1]PP Begin and End Dates'!$A:$C,3,FALSE),
IF(AND(RIGHT($B41,3)="Lag",RIGHT($B41,9)="Extra Lag"),VLOOKUP($B41,'[1]PP Begin and End Dates'!$A:$C,3,FALSE)+7,
VLOOKUP($B41,'[1]PP Begin and End Dates'!$A:$C,3,FALSE)-14))</f>
        <v>44755</v>
      </c>
      <c r="H41" s="5" t="s">
        <v>64</v>
      </c>
      <c r="I41" s="5">
        <f xml:space="preserve">
IF(AND(RIGHT($B41,3)="Lag",RIGHT($B41,9)&lt;&gt;"Extra Lag"),VLOOKUP($B41,'[1]PP Begin and End Dates'!$A:$C,3,FALSE)+6,
IF(AND(RIGHT($B41,3)="Lag",RIGHT($B41,9)="Extra Lag"),VLOOKUP($B41,'[1]PP Begin and End Dates'!$A:$C,3,FALSE)+13,
VLOOKUP($B41,'[1]PP Begin and End Dates'!$A:$C,3,FALSE)-8))</f>
        <v>44761</v>
      </c>
      <c r="J41" s="5" t="str">
        <f xml:space="preserve">
IF(AND(RIGHT($B41,3)="Lag",RIGHT($B41,9)&lt;&gt;"Extra Lag"),TEXT(VLOOKUP($B41,'[1]PP Begin and End Dates'!A:C,3,FALSE)+8,"m/d")&amp;" noon-"&amp;TEXT(VLOOKUP($B41,'[1]PP Begin and End Dates'!A:C,3,FALSE)+9,"m/d"),
IF(AND(RIGHT($B41,3)="Lag",RIGHT($B41,9)="Extra Lag"),TEXT(VLOOKUP($B41,'[1]PP Begin and End Dates'!A:C,3,FALSE)+15,"m/d")&amp;" noon-"&amp;TEXT(VLOOKUP($B41,'[1]PP Begin and End Dates'!A:C,3,FALSE)+16,"m/d"),
TEXT(VLOOKUP(B41,'[1]PP Begin and End Dates'!A:C,3,FALSE)-6,"m/d")&amp;" noon-"&amp;TEXT(VLOOKUP(B41,'[1]PP Begin and End Dates'!A:C,3,FALSE)-5,"m/d")))</f>
        <v>7/21 noon-7/22</v>
      </c>
      <c r="K41" s="5">
        <f xml:space="preserve">
IF(AND(RIGHT($B41,3)="Lag",RIGHT($B41,9)&lt;&gt;"Extra Lag"),VLOOKUP($B41,'[1]PP Begin and End Dates'!$A:$C,3,FALSE)+9,
IF(AND(RIGHT($B41,3)="Lag",RIGHT($B41,9)="Extra Lag"),VLOOKUP($B41,'[1]PP Begin and End Dates'!$A:$C,3,FALSE)+16,
VLOOKUP($B41,'[1]PP Begin and End Dates'!$A:$C,3,FALSE)-5))</f>
        <v>44764</v>
      </c>
    </row>
    <row r="42" spans="1:11" ht="30.65" customHeight="1" x14ac:dyDescent="0.35">
      <c r="A42" s="1" t="str">
        <f t="shared" si="0"/>
        <v>Curr</v>
      </c>
      <c r="B42" s="4" t="s">
        <v>65</v>
      </c>
      <c r="C42" s="15" t="str">
        <f>TEXT(VLOOKUP($B42,'[1]PP Begin and End Dates'!A:C,2,FALSE),"m/d")&amp;" - "&amp;TEXT(VLOOKUP($B42,'[1]PP Begin and End Dates'!A:C,3,FALSE),"m/d")</f>
        <v>7/14 - 7/27</v>
      </c>
      <c r="D42" s="5">
        <f xml:space="preserve">
IF(AND(LEFT(B42,5)="Admin",RIGHT(B42,3)="Lag",RIGHT(B42,9)&lt;&gt;"Extra Lag"),VLOOKUP(B42,'[1]PP Begin and End Dates'!A:C,3,FALSE)+14,
IF(AND(LEFT(B42,4)="Inst",RIGHT(B42,3)="Lag",RIGHT(B42,9)&lt;&gt;"Extra Lag"),VLOOKUP(B42,'[1]PP Begin and End Dates'!A:C,3,FALSE)+15,
IF(AND(LEFT(B42,4)="Inst",RIGHT(B42,4)="Curr"),VLOOKUP(B42,'[1]PP Begin and End Dates'!A:C,3,FALSE)+1,
IF(AND(LEFT(B42,4)="Inst",RIGHT(B42,9)="Extra Lag"),VLOOKUP(B42,'[1]PP Begin and End Dates'!A:C,3,FALSE)+22,
IF(AND(LEFT(B42,5)="Admin",RIGHT(B42,9)="Extra Lag"),VLOOKUP(B42,'[1]PP Begin and End Dates'!A:C,3,FALSE)+21,
VLOOKUP(B42,'[1]PP Begin and End Dates'!A:C,3,FALSE))))))</f>
        <v>44770</v>
      </c>
      <c r="E42" s="5">
        <f xml:space="preserve">
IF(AND(RIGHT($B42,3)="Lag",RIGHT($B42,9)&lt;&gt;"Extra Lag"),VLOOKUP($B42,'[1]PP Begin and End Dates'!$A:$C,3,FALSE)-1,
IF(AND(RIGHT($B42,3)="Lag",RIGHT($B42,9)="Extra Lag"),VLOOKUP($B42,'[1]PP Begin and End Dates'!$A:$C,3,FALSE)+6,
VLOOKUP($B42,'[1]PP Begin and End Dates'!$A:$C,3,FALSE)-15))</f>
        <v>44754</v>
      </c>
      <c r="F42" s="5">
        <f xml:space="preserve">
IF(AND(RIGHT($B42,3)="Lag",RIGHT($B42,9)&lt;&gt;"Extra Lag"),VLOOKUP($B42,'[1]PP Begin and End Dates'!$A:$C,3,FALSE),
IF(AND(RIGHT($B42,3)="Lag",RIGHT($B42,9)="Extra Lag"),VLOOKUP($B42,'[1]PP Begin and End Dates'!$A:$C,3,FALSE)+7,
VLOOKUP($B42,'[1]PP Begin and End Dates'!$A:$C,3,FALSE)-14))</f>
        <v>44755</v>
      </c>
      <c r="G42" s="5">
        <f xml:space="preserve">
IF(AND(RIGHT($B42,3)="Lag",RIGHT($B42,9)&lt;&gt;"Extra Lag"),VLOOKUP($B42,'[1]PP Begin and End Dates'!$A:$C,3,FALSE),
IF(AND(RIGHT($B42,3)="Lag",RIGHT($B42,9)="Extra Lag"),VLOOKUP($B42,'[1]PP Begin and End Dates'!$A:$C,3,FALSE)+7,
VLOOKUP($B42,'[1]PP Begin and End Dates'!$A:$C,3,FALSE)-14))</f>
        <v>44755</v>
      </c>
      <c r="H42" s="5" t="s">
        <v>64</v>
      </c>
      <c r="I42" s="5">
        <f xml:space="preserve">
IF(AND(RIGHT($B42,3)="Lag",RIGHT($B42,9)&lt;&gt;"Extra Lag"),VLOOKUP($B42,'[1]PP Begin and End Dates'!$A:$C,3,FALSE)+6,
IF(AND(RIGHT($B42,3)="Lag",RIGHT($B42,9)="Extra Lag"),VLOOKUP($B42,'[1]PP Begin and End Dates'!$A:$C,3,FALSE)+13,
VLOOKUP($B42,'[1]PP Begin and End Dates'!$A:$C,3,FALSE)-8))</f>
        <v>44761</v>
      </c>
      <c r="J42" s="5" t="str">
        <f xml:space="preserve">
IF(AND(RIGHT($B42,3)="Lag",RIGHT($B42,9)&lt;&gt;"Extra Lag"),TEXT(VLOOKUP($B42,'[1]PP Begin and End Dates'!A:C,3,FALSE)+8,"m/d")&amp;" noon-"&amp;TEXT(VLOOKUP($B42,'[1]PP Begin and End Dates'!A:C,3,FALSE)+9,"m/d"),
IF(AND(RIGHT($B42,3)="Lag",RIGHT($B42,9)="Extra Lag"),TEXT(VLOOKUP($B42,'[1]PP Begin and End Dates'!A:C,3,FALSE)+15,"m/d")&amp;" noon-"&amp;TEXT(VLOOKUP($B42,'[1]PP Begin and End Dates'!A:C,3,FALSE)+16,"m/d"),
TEXT(VLOOKUP(B42,'[1]PP Begin and End Dates'!A:C,3,FALSE)-6,"m/d")&amp;" noon-"&amp;TEXT(VLOOKUP(B42,'[1]PP Begin and End Dates'!A:C,3,FALSE)-5,"m/d")))</f>
        <v>7/21 noon-7/22</v>
      </c>
      <c r="K42" s="5">
        <f xml:space="preserve">
IF(AND(RIGHT($B42,3)="Lag",RIGHT($B42,9)&lt;&gt;"Extra Lag"),VLOOKUP($B42,'[1]PP Begin and End Dates'!$A:$C,3,FALSE)+9,
IF(AND(RIGHT($B42,3)="Lag",RIGHT($B42,9)="Extra Lag"),VLOOKUP($B42,'[1]PP Begin and End Dates'!$A:$C,3,FALSE)+16,
VLOOKUP($B42,'[1]PP Begin and End Dates'!$A:$C,3,FALSE)-5))</f>
        <v>44764</v>
      </c>
    </row>
    <row r="43" spans="1:11" ht="30.65" customHeight="1" x14ac:dyDescent="0.35">
      <c r="A43" s="1" t="str">
        <f t="shared" si="0"/>
        <v>Extra Lag</v>
      </c>
      <c r="B43" s="4" t="s">
        <v>66</v>
      </c>
      <c r="C43" s="15" t="str">
        <f>TEXT(VLOOKUP($B43,'[1]PP Begin and End Dates'!A:C,2,FALSE),"m/d")&amp;" - "&amp;TEXT(VLOOKUP($B43,'[1]PP Begin and End Dates'!A:C,3,FALSE),"m/d")</f>
        <v>6/23 - 7/6</v>
      </c>
      <c r="D43" s="5">
        <f xml:space="preserve">
IF(AND(LEFT(B43,5)="Admin",RIGHT(B43,3)="Lag",RIGHT(B43,9)&lt;&gt;"Extra Lag"),VLOOKUP(B43,'[1]PP Begin and End Dates'!A:C,3,FALSE)+14,
IF(AND(LEFT(B43,4)="Inst",RIGHT(B43,3)="Lag",RIGHT(B43,9)&lt;&gt;"Extra Lag"),VLOOKUP(B43,'[1]PP Begin and End Dates'!A:C,3,FALSE)+15,
IF(AND(LEFT(B43,4)="Inst",RIGHT(B43,4)="Curr"),VLOOKUP(B43,'[1]PP Begin and End Dates'!A:C,3,FALSE)+1,
IF(AND(LEFT(B43,4)="Inst",RIGHT(B43,9)="Extra Lag"),VLOOKUP(B43,'[1]PP Begin and End Dates'!A:C,3,FALSE)+22,
IF(AND(LEFT(B43,5)="Admin",RIGHT(B43,9)="Extra Lag"),VLOOKUP(B43,'[1]PP Begin and End Dates'!A:C,3,FALSE)+21,
VLOOKUP(B43,'[1]PP Begin and End Dates'!A:C,3,FALSE))))))</f>
        <v>44770</v>
      </c>
      <c r="E43" s="5">
        <f xml:space="preserve">
IF(AND(RIGHT($B43,3)="Lag",RIGHT($B43,9)&lt;&gt;"Extra Lag"),VLOOKUP($B43,'[1]PP Begin and End Dates'!$A:$C,3,FALSE)-1,
IF(AND(RIGHT($B43,3)="Lag",RIGHT($B43,9)="Extra Lag"),VLOOKUP($B43,'[1]PP Begin and End Dates'!$A:$C,3,FALSE)+6,
VLOOKUP($B43,'[1]PP Begin and End Dates'!$A:$C,3,FALSE)-15))</f>
        <v>44754</v>
      </c>
      <c r="F43" s="5">
        <f xml:space="preserve">
IF(AND(RIGHT($B43,3)="Lag",RIGHT($B43,9)&lt;&gt;"Extra Lag"),VLOOKUP($B43,'[1]PP Begin and End Dates'!$A:$C,3,FALSE),
IF(AND(RIGHT($B43,3)="Lag",RIGHT($B43,9)="Extra Lag"),VLOOKUP($B43,'[1]PP Begin and End Dates'!$A:$C,3,FALSE)+7,
VLOOKUP($B43,'[1]PP Begin and End Dates'!$A:$C,3,FALSE)-14))</f>
        <v>44755</v>
      </c>
      <c r="G43" s="5">
        <f xml:space="preserve">
IF(AND(RIGHT($B43,3)="Lag",RIGHT($B43,9)&lt;&gt;"Extra Lag"),VLOOKUP($B43,'[1]PP Begin and End Dates'!$A:$C,3,FALSE),
IF(AND(RIGHT($B43,3)="Lag",RIGHT($B43,9)="Extra Lag"),VLOOKUP($B43,'[1]PP Begin and End Dates'!$A:$C,3,FALSE)+7,
VLOOKUP($B43,'[1]PP Begin and End Dates'!$A:$C,3,FALSE)-14))</f>
        <v>44755</v>
      </c>
      <c r="H43" s="5" t="s">
        <v>64</v>
      </c>
      <c r="I43" s="5">
        <f xml:space="preserve">
IF(AND(RIGHT($B43,3)="Lag",RIGHT($B43,9)&lt;&gt;"Extra Lag"),VLOOKUP($B43,'[1]PP Begin and End Dates'!$A:$C,3,FALSE)+6,
IF(AND(RIGHT($B43,3)="Lag",RIGHT($B43,9)="Extra Lag"),VLOOKUP($B43,'[1]PP Begin and End Dates'!$A:$C,3,FALSE)+13,
VLOOKUP($B43,'[1]PP Begin and End Dates'!$A:$C,3,FALSE)-8))</f>
        <v>44761</v>
      </c>
      <c r="J43" s="5" t="str">
        <f xml:space="preserve">
IF(AND(RIGHT($B43,3)="Lag",RIGHT($B43,9)&lt;&gt;"Extra Lag"),TEXT(VLOOKUP($B43,'[1]PP Begin and End Dates'!A:C,3,FALSE)+8,"m/d")&amp;" noon-"&amp;TEXT(VLOOKUP($B43,'[1]PP Begin and End Dates'!A:C,3,FALSE)+9,"m/d"),
IF(AND(RIGHT($B43,3)="Lag",RIGHT($B43,9)="Extra Lag"),TEXT(VLOOKUP($B43,'[1]PP Begin and End Dates'!A:C,3,FALSE)+15,"m/d")&amp;" noon-"&amp;TEXT(VLOOKUP($B43,'[1]PP Begin and End Dates'!A:C,3,FALSE)+16,"m/d"),
TEXT(VLOOKUP(B43,'[1]PP Begin and End Dates'!A:C,3,FALSE)-6,"m/d")&amp;" noon-"&amp;TEXT(VLOOKUP(B43,'[1]PP Begin and End Dates'!A:C,3,FALSE)-5,"m/d")))</f>
        <v>7/21 noon-7/22</v>
      </c>
      <c r="K43" s="5">
        <f xml:space="preserve">
IF(AND(RIGHT($B43,3)="Lag",RIGHT($B43,9)&lt;&gt;"Extra Lag"),VLOOKUP($B43,'[1]PP Begin and End Dates'!$A:$C,3,FALSE)+9,
IF(AND(RIGHT($B43,3)="Lag",RIGHT($B43,9)="Extra Lag"),VLOOKUP($B43,'[1]PP Begin and End Dates'!$A:$C,3,FALSE)+16,
VLOOKUP($B43,'[1]PP Begin and End Dates'!$A:$C,3,FALSE)-5))</f>
        <v>44764</v>
      </c>
    </row>
    <row r="44" spans="1:11" ht="30.65" customHeight="1" x14ac:dyDescent="0.35">
      <c r="A44" s="1" t="str">
        <f t="shared" si="0"/>
        <v>Lag</v>
      </c>
      <c r="B44" s="2" t="s">
        <v>67</v>
      </c>
      <c r="C44" s="14" t="str">
        <f>TEXT(VLOOKUP($B44,'[1]PP Begin and End Dates'!A:C,2,FALSE),"m/d")&amp;" - "&amp;TEXT(VLOOKUP($B44,'[1]PP Begin and End Dates'!A:C,3,FALSE),"m/d")</f>
        <v>7/7 - 7/20</v>
      </c>
      <c r="D44" s="3">
        <f xml:space="preserve">
IF(AND(LEFT(B44,5)="Admin",RIGHT(B44,3)="Lag",RIGHT(B44,9)&lt;&gt;"Extra Lag"),VLOOKUP(B44,'[1]PP Begin and End Dates'!A:C,3,FALSE)+14,
IF(AND(LEFT(B44,4)="Inst",RIGHT(B44,3)="Lag",RIGHT(B44,9)&lt;&gt;"Extra Lag"),VLOOKUP(B44,'[1]PP Begin and End Dates'!A:C,3,FALSE)+15,
IF(AND(LEFT(B44,4)="Inst",RIGHT(B44,4)="Curr"),VLOOKUP(B44,'[1]PP Begin and End Dates'!A:C,3,FALSE)+1,
IF(AND(LEFT(B44,4)="Inst",RIGHT(B44,9)="Extra Lag"),VLOOKUP(B44,'[1]PP Begin and End Dates'!A:C,3,FALSE)+22,
IF(AND(LEFT(B44,5)="Admin",RIGHT(B44,9)="Extra Lag"),VLOOKUP(B44,'[1]PP Begin and End Dates'!A:C,3,FALSE)+21,
VLOOKUP(B44,'[1]PP Begin and End Dates'!A:C,3,FALSE))))))</f>
        <v>44776</v>
      </c>
      <c r="E44" s="3">
        <f xml:space="preserve">
IF(AND(RIGHT($B44,3)="Lag",RIGHT($B44,9)&lt;&gt;"Extra Lag"),VLOOKUP($B44,'[1]PP Begin and End Dates'!$A:$C,3,FALSE)-1,
IF(AND(RIGHT($B44,3)="Lag",RIGHT($B44,9)="Extra Lag"),VLOOKUP($B44,'[1]PP Begin and End Dates'!$A:$C,3,FALSE)+6,
VLOOKUP($B44,'[1]PP Begin and End Dates'!$A:$C,3,FALSE)-15))</f>
        <v>44761</v>
      </c>
      <c r="F44" s="3">
        <f xml:space="preserve">
IF(AND(RIGHT($B44,3)="Lag",RIGHT($B44,9)&lt;&gt;"Extra Lag"),VLOOKUP($B44,'[1]PP Begin and End Dates'!$A:$C,3,FALSE),
IF(AND(RIGHT($B44,3)="Lag",RIGHT($B44,9)="Extra Lag"),VLOOKUP($B44,'[1]PP Begin and End Dates'!$A:$C,3,FALSE)+7,
VLOOKUP($B44,'[1]PP Begin and End Dates'!$A:$C,3,FALSE)-14))</f>
        <v>44762</v>
      </c>
      <c r="G44" s="3">
        <f xml:space="preserve">
IF(AND(RIGHT($B44,3)="Lag",RIGHT($B44,9)&lt;&gt;"Extra Lag"),VLOOKUP($B44,'[1]PP Begin and End Dates'!$A:$C,3,FALSE),
IF(AND(RIGHT($B44,3)="Lag",RIGHT($B44,9)="Extra Lag"),VLOOKUP($B44,'[1]PP Begin and End Dates'!$A:$C,3,FALSE)+7,
VLOOKUP($B44,'[1]PP Begin and End Dates'!$A:$C,3,FALSE)-14))</f>
        <v>44762</v>
      </c>
      <c r="H44" s="3" t="s">
        <v>68</v>
      </c>
      <c r="I44" s="3">
        <f xml:space="preserve">
IF(AND(RIGHT($B44,3)="Lag",RIGHT($B44,9)&lt;&gt;"Extra Lag"),VLOOKUP($B44,'[1]PP Begin and End Dates'!$A:$C,3,FALSE)+6,
IF(AND(RIGHT($B44,3)="Lag",RIGHT($B44,9)="Extra Lag"),VLOOKUP($B44,'[1]PP Begin and End Dates'!$A:$C,3,FALSE)+13,
VLOOKUP($B44,'[1]PP Begin and End Dates'!$A:$C,3,FALSE)-8))</f>
        <v>44768</v>
      </c>
      <c r="J44" s="3" t="str">
        <f xml:space="preserve">
IF(AND(RIGHT($B44,3)="Lag",RIGHT($B44,9)&lt;&gt;"Extra Lag"),TEXT(VLOOKUP($B44,'[1]PP Begin and End Dates'!A:C,3,FALSE)+8,"m/d")&amp;" noon-"&amp;TEXT(VLOOKUP($B44,'[1]PP Begin and End Dates'!A:C,3,FALSE)+9,"m/d"),
IF(AND(RIGHT($B44,3)="Lag",RIGHT($B44,9)="Extra Lag"),TEXT(VLOOKUP($B44,'[1]PP Begin and End Dates'!A:C,3,FALSE)+15,"m/d")&amp;" noon-"&amp;TEXT(VLOOKUP($B44,'[1]PP Begin and End Dates'!A:C,3,FALSE)+16,"m/d"),
TEXT(VLOOKUP(B44,'[1]PP Begin and End Dates'!A:C,3,FALSE)-6,"m/d")&amp;" noon-"&amp;TEXT(VLOOKUP(B44,'[1]PP Begin and End Dates'!A:C,3,FALSE)-5,"m/d")))</f>
        <v>7/28 noon-7/29</v>
      </c>
      <c r="K44" s="3">
        <f xml:space="preserve">
IF(AND(RIGHT($B44,3)="Lag",RIGHT($B44,9)&lt;&gt;"Extra Lag"),VLOOKUP($B44,'[1]PP Begin and End Dates'!$A:$C,3,FALSE)+9,
IF(AND(RIGHT($B44,3)="Lag",RIGHT($B44,9)="Extra Lag"),VLOOKUP($B44,'[1]PP Begin and End Dates'!$A:$C,3,FALSE)+16,
VLOOKUP($B44,'[1]PP Begin and End Dates'!$A:$C,3,FALSE)-5))</f>
        <v>44771</v>
      </c>
    </row>
    <row r="45" spans="1:11" ht="30.65" customHeight="1" x14ac:dyDescent="0.35">
      <c r="A45" s="1" t="str">
        <f t="shared" si="0"/>
        <v>Curr</v>
      </c>
      <c r="B45" s="2" t="s">
        <v>69</v>
      </c>
      <c r="C45" s="14" t="str">
        <f>TEXT(VLOOKUP($B45,'[1]PP Begin and End Dates'!A:C,2,FALSE),"m/d")&amp;" - "&amp;TEXT(VLOOKUP($B45,'[1]PP Begin and End Dates'!A:C,3,FALSE),"m/d")</f>
        <v>7/21 - 8/3</v>
      </c>
      <c r="D45" s="3">
        <f xml:space="preserve">
IF(AND(LEFT(B45,5)="Admin",RIGHT(B45,3)="Lag",RIGHT(B45,9)&lt;&gt;"Extra Lag"),VLOOKUP(B45,'[1]PP Begin and End Dates'!A:C,3,FALSE)+14,
IF(AND(LEFT(B45,4)="Inst",RIGHT(B45,3)="Lag",RIGHT(B45,9)&lt;&gt;"Extra Lag"),VLOOKUP(B45,'[1]PP Begin and End Dates'!A:C,3,FALSE)+15,
IF(AND(LEFT(B45,4)="Inst",RIGHT(B45,4)="Curr"),VLOOKUP(B45,'[1]PP Begin and End Dates'!A:C,3,FALSE)+1,
IF(AND(LEFT(B45,4)="Inst",RIGHT(B45,9)="Extra Lag"),VLOOKUP(B45,'[1]PP Begin and End Dates'!A:C,3,FALSE)+22,
IF(AND(LEFT(B45,5)="Admin",RIGHT(B45,9)="Extra Lag"),VLOOKUP(B45,'[1]PP Begin and End Dates'!A:C,3,FALSE)+21,
VLOOKUP(B45,'[1]PP Begin and End Dates'!A:C,3,FALSE))))))</f>
        <v>44776</v>
      </c>
      <c r="E45" s="3">
        <f xml:space="preserve">
IF(AND(RIGHT($B45,3)="Lag",RIGHT($B45,9)&lt;&gt;"Extra Lag"),VLOOKUP($B45,'[1]PP Begin and End Dates'!$A:$C,3,FALSE)-1,
IF(AND(RIGHT($B45,3)="Lag",RIGHT($B45,9)="Extra Lag"),VLOOKUP($B45,'[1]PP Begin and End Dates'!$A:$C,3,FALSE)+6,
VLOOKUP($B45,'[1]PP Begin and End Dates'!$A:$C,3,FALSE)-15))</f>
        <v>44761</v>
      </c>
      <c r="F45" s="3">
        <f xml:space="preserve">
IF(AND(RIGHT($B45,3)="Lag",RIGHT($B45,9)&lt;&gt;"Extra Lag"),VLOOKUP($B45,'[1]PP Begin and End Dates'!$A:$C,3,FALSE),
IF(AND(RIGHT($B45,3)="Lag",RIGHT($B45,9)="Extra Lag"),VLOOKUP($B45,'[1]PP Begin and End Dates'!$A:$C,3,FALSE)+7,
VLOOKUP($B45,'[1]PP Begin and End Dates'!$A:$C,3,FALSE)-14))</f>
        <v>44762</v>
      </c>
      <c r="G45" s="3">
        <f xml:space="preserve">
IF(AND(RIGHT($B45,3)="Lag",RIGHT($B45,9)&lt;&gt;"Extra Lag"),VLOOKUP($B45,'[1]PP Begin and End Dates'!$A:$C,3,FALSE),
IF(AND(RIGHT($B45,3)="Lag",RIGHT($B45,9)="Extra Lag"),VLOOKUP($B45,'[1]PP Begin and End Dates'!$A:$C,3,FALSE)+7,
VLOOKUP($B45,'[1]PP Begin and End Dates'!$A:$C,3,FALSE)-14))</f>
        <v>44762</v>
      </c>
      <c r="H45" s="3" t="s">
        <v>68</v>
      </c>
      <c r="I45" s="3">
        <f xml:space="preserve">
IF(AND(RIGHT($B45,3)="Lag",RIGHT($B45,9)&lt;&gt;"Extra Lag"),VLOOKUP($B45,'[1]PP Begin and End Dates'!$A:$C,3,FALSE)+6,
IF(AND(RIGHT($B45,3)="Lag",RIGHT($B45,9)="Extra Lag"),VLOOKUP($B45,'[1]PP Begin and End Dates'!$A:$C,3,FALSE)+13,
VLOOKUP($B45,'[1]PP Begin and End Dates'!$A:$C,3,FALSE)-8))</f>
        <v>44768</v>
      </c>
      <c r="J45" s="3" t="str">
        <f xml:space="preserve">
IF(AND(RIGHT($B45,3)="Lag",RIGHT($B45,9)&lt;&gt;"Extra Lag"),TEXT(VLOOKUP($B45,'[1]PP Begin and End Dates'!A:C,3,FALSE)+8,"m/d")&amp;" noon-"&amp;TEXT(VLOOKUP($B45,'[1]PP Begin and End Dates'!A:C,3,FALSE)+9,"m/d"),
IF(AND(RIGHT($B45,3)="Lag",RIGHT($B45,9)="Extra Lag"),TEXT(VLOOKUP($B45,'[1]PP Begin and End Dates'!A:C,3,FALSE)+15,"m/d")&amp;" noon-"&amp;TEXT(VLOOKUP($B45,'[1]PP Begin and End Dates'!A:C,3,FALSE)+16,"m/d"),
TEXT(VLOOKUP(B45,'[1]PP Begin and End Dates'!A:C,3,FALSE)-6,"m/d")&amp;" noon-"&amp;TEXT(VLOOKUP(B45,'[1]PP Begin and End Dates'!A:C,3,FALSE)-5,"m/d")))</f>
        <v>7/28 noon-7/29</v>
      </c>
      <c r="K45" s="3">
        <f xml:space="preserve">
IF(AND(RIGHT($B45,3)="Lag",RIGHT($B45,9)&lt;&gt;"Extra Lag"),VLOOKUP($B45,'[1]PP Begin and End Dates'!$A:$C,3,FALSE)+9,
IF(AND(RIGHT($B45,3)="Lag",RIGHT($B45,9)="Extra Lag"),VLOOKUP($B45,'[1]PP Begin and End Dates'!$A:$C,3,FALSE)+16,
VLOOKUP($B45,'[1]PP Begin and End Dates'!$A:$C,3,FALSE)-5))</f>
        <v>44771</v>
      </c>
    </row>
    <row r="46" spans="1:11" ht="30.65" customHeight="1" x14ac:dyDescent="0.35">
      <c r="A46" s="1" t="str">
        <f t="shared" si="0"/>
        <v>Extra Lag</v>
      </c>
      <c r="B46" s="2" t="s">
        <v>70</v>
      </c>
      <c r="C46" s="14" t="str">
        <f>TEXT(VLOOKUP($B46,'[1]PP Begin and End Dates'!A:C,2,FALSE),"m/d")&amp;" - "&amp;TEXT(VLOOKUP($B46,'[1]PP Begin and End Dates'!A:C,3,FALSE),"m/d")</f>
        <v>6/30 - 7/13</v>
      </c>
      <c r="D46" s="3">
        <f xml:space="preserve">
IF(AND(LEFT(B46,5)="Admin",RIGHT(B46,3)="Lag",RIGHT(B46,9)&lt;&gt;"Extra Lag"),VLOOKUP(B46,'[1]PP Begin and End Dates'!A:C,3,FALSE)+14,
IF(AND(LEFT(B46,4)="Inst",RIGHT(B46,3)="Lag",RIGHT(B46,9)&lt;&gt;"Extra Lag"),VLOOKUP(B46,'[1]PP Begin and End Dates'!A:C,3,FALSE)+15,
IF(AND(LEFT(B46,4)="Inst",RIGHT(B46,4)="Curr"),VLOOKUP(B46,'[1]PP Begin and End Dates'!A:C,3,FALSE)+1,
IF(AND(LEFT(B46,4)="Inst",RIGHT(B46,9)="Extra Lag"),VLOOKUP(B46,'[1]PP Begin and End Dates'!A:C,3,FALSE)+22,
IF(AND(LEFT(B46,5)="Admin",RIGHT(B46,9)="Extra Lag"),VLOOKUP(B46,'[1]PP Begin and End Dates'!A:C,3,FALSE)+21,
VLOOKUP(B46,'[1]PP Begin and End Dates'!A:C,3,FALSE))))))</f>
        <v>44776</v>
      </c>
      <c r="E46" s="3">
        <f xml:space="preserve">
IF(AND(RIGHT($B46,3)="Lag",RIGHT($B46,9)&lt;&gt;"Extra Lag"),VLOOKUP($B46,'[1]PP Begin and End Dates'!$A:$C,3,FALSE)-1,
IF(AND(RIGHT($B46,3)="Lag",RIGHT($B46,9)="Extra Lag"),VLOOKUP($B46,'[1]PP Begin and End Dates'!$A:$C,3,FALSE)+6,
VLOOKUP($B46,'[1]PP Begin and End Dates'!$A:$C,3,FALSE)-15))</f>
        <v>44761</v>
      </c>
      <c r="F46" s="3">
        <f xml:space="preserve">
IF(AND(RIGHT($B46,3)="Lag",RIGHT($B46,9)&lt;&gt;"Extra Lag"),VLOOKUP($B46,'[1]PP Begin and End Dates'!$A:$C,3,FALSE),
IF(AND(RIGHT($B46,3)="Lag",RIGHT($B46,9)="Extra Lag"),VLOOKUP($B46,'[1]PP Begin and End Dates'!$A:$C,3,FALSE)+7,
VLOOKUP($B46,'[1]PP Begin and End Dates'!$A:$C,3,FALSE)-14))</f>
        <v>44762</v>
      </c>
      <c r="G46" s="3">
        <f xml:space="preserve">
IF(AND(RIGHT($B46,3)="Lag",RIGHT($B46,9)&lt;&gt;"Extra Lag"),VLOOKUP($B46,'[1]PP Begin and End Dates'!$A:$C,3,FALSE),
IF(AND(RIGHT($B46,3)="Lag",RIGHT($B46,9)="Extra Lag"),VLOOKUP($B46,'[1]PP Begin and End Dates'!$A:$C,3,FALSE)+7,
VLOOKUP($B46,'[1]PP Begin and End Dates'!$A:$C,3,FALSE)-14))</f>
        <v>44762</v>
      </c>
      <c r="H46" s="3" t="s">
        <v>68</v>
      </c>
      <c r="I46" s="3">
        <f xml:space="preserve">
IF(AND(RIGHT($B46,3)="Lag",RIGHT($B46,9)&lt;&gt;"Extra Lag"),VLOOKUP($B46,'[1]PP Begin and End Dates'!$A:$C,3,FALSE)+6,
IF(AND(RIGHT($B46,3)="Lag",RIGHT($B46,9)="Extra Lag"),VLOOKUP($B46,'[1]PP Begin and End Dates'!$A:$C,3,FALSE)+13,
VLOOKUP($B46,'[1]PP Begin and End Dates'!$A:$C,3,FALSE)-8))</f>
        <v>44768</v>
      </c>
      <c r="J46" s="3" t="str">
        <f xml:space="preserve">
IF(AND(RIGHT($B46,3)="Lag",RIGHT($B46,9)&lt;&gt;"Extra Lag"),TEXT(VLOOKUP($B46,'[1]PP Begin and End Dates'!A:C,3,FALSE)+8,"m/d")&amp;" noon-"&amp;TEXT(VLOOKUP($B46,'[1]PP Begin and End Dates'!A:C,3,FALSE)+9,"m/d"),
IF(AND(RIGHT($B46,3)="Lag",RIGHT($B46,9)="Extra Lag"),TEXT(VLOOKUP($B46,'[1]PP Begin and End Dates'!A:C,3,FALSE)+15,"m/d")&amp;" noon-"&amp;TEXT(VLOOKUP($B46,'[1]PP Begin and End Dates'!A:C,3,FALSE)+16,"m/d"),
TEXT(VLOOKUP(B46,'[1]PP Begin and End Dates'!A:C,3,FALSE)-6,"m/d")&amp;" noon-"&amp;TEXT(VLOOKUP(B46,'[1]PP Begin and End Dates'!A:C,3,FALSE)-5,"m/d")))</f>
        <v>7/28 noon-7/29</v>
      </c>
      <c r="K46" s="3">
        <f xml:space="preserve">
IF(AND(RIGHT($B46,3)="Lag",RIGHT($B46,9)&lt;&gt;"Extra Lag"),VLOOKUP($B46,'[1]PP Begin and End Dates'!$A:$C,3,FALSE)+9,
IF(AND(RIGHT($B46,3)="Lag",RIGHT($B46,9)="Extra Lag"),VLOOKUP($B46,'[1]PP Begin and End Dates'!$A:$C,3,FALSE)+16,
VLOOKUP($B46,'[1]PP Begin and End Dates'!$A:$C,3,FALSE)-5))</f>
        <v>44771</v>
      </c>
    </row>
    <row r="47" spans="1:11" ht="30.65" customHeight="1" x14ac:dyDescent="0.35">
      <c r="A47" s="7" t="str">
        <f t="shared" si="0"/>
        <v>Lag</v>
      </c>
      <c r="B47" s="4" t="s">
        <v>71</v>
      </c>
      <c r="C47" s="15" t="str">
        <f>TEXT(VLOOKUP($B47,'[1]PP Begin and End Dates'!A:C,2,FALSE),"m/d")&amp;" - "&amp;TEXT(VLOOKUP($B47,'[1]PP Begin and End Dates'!A:C,3,FALSE),"m/d")</f>
        <v>7/14 - 7/27</v>
      </c>
      <c r="D47" s="5">
        <f xml:space="preserve">
IF(AND(LEFT(B47,5)="Admin",RIGHT(B47,3)="Lag",RIGHT(B47,9)&lt;&gt;"Extra Lag"),VLOOKUP(B47,'[1]PP Begin and End Dates'!A:C,3,FALSE)+14,
IF(AND(LEFT(B47,4)="Inst",RIGHT(B47,3)="Lag",RIGHT(B47,9)&lt;&gt;"Extra Lag"),VLOOKUP(B47,'[1]PP Begin and End Dates'!A:C,3,FALSE)+15,
IF(AND(LEFT(B47,4)="Inst",RIGHT(B47,4)="Curr"),VLOOKUP(B47,'[1]PP Begin and End Dates'!A:C,3,FALSE)+1,
IF(AND(LEFT(B47,4)="Inst",RIGHT(B47,9)="Extra Lag"),VLOOKUP(B47,'[1]PP Begin and End Dates'!A:C,3,FALSE)+22,
IF(AND(LEFT(B47,5)="Admin",RIGHT(B47,9)="Extra Lag"),VLOOKUP(B47,'[1]PP Begin and End Dates'!A:C,3,FALSE)+21,
VLOOKUP(B47,'[1]PP Begin and End Dates'!A:C,3,FALSE))))))</f>
        <v>44784</v>
      </c>
      <c r="E47" s="5">
        <f xml:space="preserve">
IF(AND(RIGHT($B47,3)="Lag",RIGHT($B47,9)&lt;&gt;"Extra Lag"),VLOOKUP($B47,'[1]PP Begin and End Dates'!$A:$C,3,FALSE)-1,
IF(AND(RIGHT($B47,3)="Lag",RIGHT($B47,9)="Extra Lag"),VLOOKUP($B47,'[1]PP Begin and End Dates'!$A:$C,3,FALSE)+6,
VLOOKUP($B47,'[1]PP Begin and End Dates'!$A:$C,3,FALSE)-15))</f>
        <v>44768</v>
      </c>
      <c r="F47" s="5">
        <f xml:space="preserve">
IF(AND(RIGHT($B47,3)="Lag",RIGHT($B47,9)&lt;&gt;"Extra Lag"),VLOOKUP($B47,'[1]PP Begin and End Dates'!$A:$C,3,FALSE),
IF(AND(RIGHT($B47,3)="Lag",RIGHT($B47,9)="Extra Lag"),VLOOKUP($B47,'[1]PP Begin and End Dates'!$A:$C,3,FALSE)+7,
VLOOKUP($B47,'[1]PP Begin and End Dates'!$A:$C,3,FALSE)-14))</f>
        <v>44769</v>
      </c>
      <c r="G47" s="5">
        <f xml:space="preserve">
IF(AND(RIGHT($B47,3)="Lag",RIGHT($B47,9)&lt;&gt;"Extra Lag"),VLOOKUP($B47,'[1]PP Begin and End Dates'!$A:$C,3,FALSE),
IF(AND(RIGHT($B47,3)="Lag",RIGHT($B47,9)="Extra Lag"),VLOOKUP($B47,'[1]PP Begin and End Dates'!$A:$C,3,FALSE)+7,
VLOOKUP($B47,'[1]PP Begin and End Dates'!$A:$C,3,FALSE)-14))</f>
        <v>44769</v>
      </c>
      <c r="H47" s="5" t="s">
        <v>72</v>
      </c>
      <c r="I47" s="5">
        <f xml:space="preserve">
IF(AND(RIGHT($B47,3)="Lag",RIGHT($B47,9)&lt;&gt;"Extra Lag"),VLOOKUP($B47,'[1]PP Begin and End Dates'!$A:$C,3,FALSE)+6,
IF(AND(RIGHT($B47,3)="Lag",RIGHT($B47,9)="Extra Lag"),VLOOKUP($B47,'[1]PP Begin and End Dates'!$A:$C,3,FALSE)+13,
VLOOKUP($B47,'[1]PP Begin and End Dates'!$A:$C,3,FALSE)-8))</f>
        <v>44775</v>
      </c>
      <c r="J47" s="5" t="str">
        <f xml:space="preserve">
IF(AND(RIGHT($B47,3)="Lag",RIGHT($B47,9)&lt;&gt;"Extra Lag"),TEXT(VLOOKUP($B47,'[1]PP Begin and End Dates'!A:C,3,FALSE)+8,"m/d")&amp;" noon-"&amp;TEXT(VLOOKUP($B47,'[1]PP Begin and End Dates'!A:C,3,FALSE)+9,"m/d"),
IF(AND(RIGHT($B47,3)="Lag",RIGHT($B47,9)="Extra Lag"),TEXT(VLOOKUP($B47,'[1]PP Begin and End Dates'!A:C,3,FALSE)+15,"m/d")&amp;" noon-"&amp;TEXT(VLOOKUP($B47,'[1]PP Begin and End Dates'!A:C,3,FALSE)+16,"m/d"),
TEXT(VLOOKUP(B47,'[1]PP Begin and End Dates'!A:C,3,FALSE)-6,"m/d")&amp;" noon-"&amp;TEXT(VLOOKUP(B47,'[1]PP Begin and End Dates'!A:C,3,FALSE)-5,"m/d")))</f>
        <v>8/4 noon-8/5</v>
      </c>
      <c r="K47" s="5">
        <f xml:space="preserve">
IF(AND(RIGHT($B47,3)="Lag",RIGHT($B47,9)&lt;&gt;"Extra Lag"),VLOOKUP($B47,'[1]PP Begin and End Dates'!$A:$C,3,FALSE)+9,
IF(AND(RIGHT($B47,3)="Lag",RIGHT($B47,9)="Extra Lag"),VLOOKUP($B47,'[1]PP Begin and End Dates'!$A:$C,3,FALSE)+16,
VLOOKUP($B47,'[1]PP Begin and End Dates'!$A:$C,3,FALSE)-5))</f>
        <v>44778</v>
      </c>
    </row>
    <row r="48" spans="1:11" ht="30.65" customHeight="1" x14ac:dyDescent="0.35">
      <c r="A48" s="7" t="str">
        <f t="shared" si="0"/>
        <v>Curr</v>
      </c>
      <c r="B48" s="4" t="s">
        <v>73</v>
      </c>
      <c r="C48" s="15" t="str">
        <f>TEXT(VLOOKUP($B48,'[1]PP Begin and End Dates'!A:C,2,FALSE),"m/d")&amp;" - "&amp;TEXT(VLOOKUP($B48,'[1]PP Begin and End Dates'!A:C,3,FALSE),"m/d")</f>
        <v>7/28 - 8/10</v>
      </c>
      <c r="D48" s="5">
        <f xml:space="preserve">
IF(AND(LEFT(B48,5)="Admin",RIGHT(B48,3)="Lag",RIGHT(B48,9)&lt;&gt;"Extra Lag"),VLOOKUP(B48,'[1]PP Begin and End Dates'!A:C,3,FALSE)+14,
IF(AND(LEFT(B48,4)="Inst",RIGHT(B48,3)="Lag",RIGHT(B48,9)&lt;&gt;"Extra Lag"),VLOOKUP(B48,'[1]PP Begin and End Dates'!A:C,3,FALSE)+15,
IF(AND(LEFT(B48,4)="Inst",RIGHT(B48,4)="Curr"),VLOOKUP(B48,'[1]PP Begin and End Dates'!A:C,3,FALSE)+1,
IF(AND(LEFT(B48,4)="Inst",RIGHT(B48,9)="Extra Lag"),VLOOKUP(B48,'[1]PP Begin and End Dates'!A:C,3,FALSE)+22,
IF(AND(LEFT(B48,5)="Admin",RIGHT(B48,9)="Extra Lag"),VLOOKUP(B48,'[1]PP Begin and End Dates'!A:C,3,FALSE)+21,
VLOOKUP(B48,'[1]PP Begin and End Dates'!A:C,3,FALSE))))))</f>
        <v>44784</v>
      </c>
      <c r="E48" s="5">
        <f xml:space="preserve">
IF(AND(RIGHT($B48,3)="Lag",RIGHT($B48,9)&lt;&gt;"Extra Lag"),VLOOKUP($B48,'[1]PP Begin and End Dates'!$A:$C,3,FALSE)-1,
IF(AND(RIGHT($B48,3)="Lag",RIGHT($B48,9)="Extra Lag"),VLOOKUP($B48,'[1]PP Begin and End Dates'!$A:$C,3,FALSE)+6,
VLOOKUP($B48,'[1]PP Begin and End Dates'!$A:$C,3,FALSE)-15))</f>
        <v>44768</v>
      </c>
      <c r="F48" s="5">
        <f xml:space="preserve">
IF(AND(RIGHT($B48,3)="Lag",RIGHT($B48,9)&lt;&gt;"Extra Lag"),VLOOKUP($B48,'[1]PP Begin and End Dates'!$A:$C,3,FALSE),
IF(AND(RIGHT($B48,3)="Lag",RIGHT($B48,9)="Extra Lag"),VLOOKUP($B48,'[1]PP Begin and End Dates'!$A:$C,3,FALSE)+7,
VLOOKUP($B48,'[1]PP Begin and End Dates'!$A:$C,3,FALSE)-14))</f>
        <v>44769</v>
      </c>
      <c r="G48" s="5">
        <f xml:space="preserve">
IF(AND(RIGHT($B48,3)="Lag",RIGHT($B48,9)&lt;&gt;"Extra Lag"),VLOOKUP($B48,'[1]PP Begin and End Dates'!$A:$C,3,FALSE),
IF(AND(RIGHT($B48,3)="Lag",RIGHT($B48,9)="Extra Lag"),VLOOKUP($B48,'[1]PP Begin and End Dates'!$A:$C,3,FALSE)+7,
VLOOKUP($B48,'[1]PP Begin and End Dates'!$A:$C,3,FALSE)-14))</f>
        <v>44769</v>
      </c>
      <c r="H48" s="5" t="s">
        <v>72</v>
      </c>
      <c r="I48" s="5">
        <f xml:space="preserve">
IF(AND(RIGHT($B48,3)="Lag",RIGHT($B48,9)&lt;&gt;"Extra Lag"),VLOOKUP($B48,'[1]PP Begin and End Dates'!$A:$C,3,FALSE)+6,
IF(AND(RIGHT($B48,3)="Lag",RIGHT($B48,9)="Extra Lag"),VLOOKUP($B48,'[1]PP Begin and End Dates'!$A:$C,3,FALSE)+13,
VLOOKUP($B48,'[1]PP Begin and End Dates'!$A:$C,3,FALSE)-8))</f>
        <v>44775</v>
      </c>
      <c r="J48" s="5" t="str">
        <f xml:space="preserve">
IF(AND(RIGHT($B48,3)="Lag",RIGHT($B48,9)&lt;&gt;"Extra Lag"),TEXT(VLOOKUP($B48,'[1]PP Begin and End Dates'!A:C,3,FALSE)+8,"m/d")&amp;" noon-"&amp;TEXT(VLOOKUP($B48,'[1]PP Begin and End Dates'!A:C,3,FALSE)+9,"m/d"),
IF(AND(RIGHT($B48,3)="Lag",RIGHT($B48,9)="Extra Lag"),TEXT(VLOOKUP($B48,'[1]PP Begin and End Dates'!A:C,3,FALSE)+15,"m/d")&amp;" noon-"&amp;TEXT(VLOOKUP($B48,'[1]PP Begin and End Dates'!A:C,3,FALSE)+16,"m/d"),
TEXT(VLOOKUP(B48,'[1]PP Begin and End Dates'!A:C,3,FALSE)-6,"m/d")&amp;" noon-"&amp;TEXT(VLOOKUP(B48,'[1]PP Begin and End Dates'!A:C,3,FALSE)-5,"m/d")))</f>
        <v>8/4 noon-8/5</v>
      </c>
      <c r="K48" s="5">
        <f xml:space="preserve">
IF(AND(RIGHT($B48,3)="Lag",RIGHT($B48,9)&lt;&gt;"Extra Lag"),VLOOKUP($B48,'[1]PP Begin and End Dates'!$A:$C,3,FALSE)+9,
IF(AND(RIGHT($B48,3)="Lag",RIGHT($B48,9)="Extra Lag"),VLOOKUP($B48,'[1]PP Begin and End Dates'!$A:$C,3,FALSE)+16,
VLOOKUP($B48,'[1]PP Begin and End Dates'!$A:$C,3,FALSE)-5))</f>
        <v>44778</v>
      </c>
    </row>
    <row r="49" spans="1:11" ht="30.65" customHeight="1" x14ac:dyDescent="0.35">
      <c r="A49" s="7" t="str">
        <f t="shared" si="0"/>
        <v>Extra Lag</v>
      </c>
      <c r="B49" s="4" t="s">
        <v>74</v>
      </c>
      <c r="C49" s="15" t="str">
        <f>TEXT(VLOOKUP($B49,'[1]PP Begin and End Dates'!A:C,2,FALSE),"m/d")&amp;" - "&amp;TEXT(VLOOKUP($B49,'[1]PP Begin and End Dates'!A:C,3,FALSE),"m/d")</f>
        <v>7/7 - 7/20</v>
      </c>
      <c r="D49" s="5">
        <f xml:space="preserve">
IF(AND(LEFT(B49,5)="Admin",RIGHT(B49,3)="Lag",RIGHT(B49,9)&lt;&gt;"Extra Lag"),VLOOKUP(B49,'[1]PP Begin and End Dates'!A:C,3,FALSE)+14,
IF(AND(LEFT(B49,4)="Inst",RIGHT(B49,3)="Lag",RIGHT(B49,9)&lt;&gt;"Extra Lag"),VLOOKUP(B49,'[1]PP Begin and End Dates'!A:C,3,FALSE)+15,
IF(AND(LEFT(B49,4)="Inst",RIGHT(B49,4)="Curr"),VLOOKUP(B49,'[1]PP Begin and End Dates'!A:C,3,FALSE)+1,
IF(AND(LEFT(B49,4)="Inst",RIGHT(B49,9)="Extra Lag"),VLOOKUP(B49,'[1]PP Begin and End Dates'!A:C,3,FALSE)+22,
IF(AND(LEFT(B49,5)="Admin",RIGHT(B49,9)="Extra Lag"),VLOOKUP(B49,'[1]PP Begin and End Dates'!A:C,3,FALSE)+21,
VLOOKUP(B49,'[1]PP Begin and End Dates'!A:C,3,FALSE))))))</f>
        <v>44784</v>
      </c>
      <c r="E49" s="5">
        <f xml:space="preserve">
IF(AND(RIGHT($B49,3)="Lag",RIGHT($B49,9)&lt;&gt;"Extra Lag"),VLOOKUP($B49,'[1]PP Begin and End Dates'!$A:$C,3,FALSE)-1,
IF(AND(RIGHT($B49,3)="Lag",RIGHT($B49,9)="Extra Lag"),VLOOKUP($B49,'[1]PP Begin and End Dates'!$A:$C,3,FALSE)+6,
VLOOKUP($B49,'[1]PP Begin and End Dates'!$A:$C,3,FALSE)-15))</f>
        <v>44768</v>
      </c>
      <c r="F49" s="5">
        <f xml:space="preserve">
IF(AND(RIGHT($B49,3)="Lag",RIGHT($B49,9)&lt;&gt;"Extra Lag"),VLOOKUP($B49,'[1]PP Begin and End Dates'!$A:$C,3,FALSE),
IF(AND(RIGHT($B49,3)="Lag",RIGHT($B49,9)="Extra Lag"),VLOOKUP($B49,'[1]PP Begin and End Dates'!$A:$C,3,FALSE)+7,
VLOOKUP($B49,'[1]PP Begin and End Dates'!$A:$C,3,FALSE)-14))</f>
        <v>44769</v>
      </c>
      <c r="G49" s="5">
        <f xml:space="preserve">
IF(AND(RIGHT($B49,3)="Lag",RIGHT($B49,9)&lt;&gt;"Extra Lag"),VLOOKUP($B49,'[1]PP Begin and End Dates'!$A:$C,3,FALSE),
IF(AND(RIGHT($B49,3)="Lag",RIGHT($B49,9)="Extra Lag"),VLOOKUP($B49,'[1]PP Begin and End Dates'!$A:$C,3,FALSE)+7,
VLOOKUP($B49,'[1]PP Begin and End Dates'!$A:$C,3,FALSE)-14))</f>
        <v>44769</v>
      </c>
      <c r="H49" s="5" t="s">
        <v>72</v>
      </c>
      <c r="I49" s="5">
        <f xml:space="preserve">
IF(AND(RIGHT($B49,3)="Lag",RIGHT($B49,9)&lt;&gt;"Extra Lag"),VLOOKUP($B49,'[1]PP Begin and End Dates'!$A:$C,3,FALSE)+6,
IF(AND(RIGHT($B49,3)="Lag",RIGHT($B49,9)="Extra Lag"),VLOOKUP($B49,'[1]PP Begin and End Dates'!$A:$C,3,FALSE)+13,
VLOOKUP($B49,'[1]PP Begin and End Dates'!$A:$C,3,FALSE)-8))</f>
        <v>44775</v>
      </c>
      <c r="J49" s="5" t="str">
        <f xml:space="preserve">
IF(AND(RIGHT($B49,3)="Lag",RIGHT($B49,9)&lt;&gt;"Extra Lag"),TEXT(VLOOKUP($B49,'[1]PP Begin and End Dates'!A:C,3,FALSE)+8,"m/d")&amp;" noon-"&amp;TEXT(VLOOKUP($B49,'[1]PP Begin and End Dates'!A:C,3,FALSE)+9,"m/d"),
IF(AND(RIGHT($B49,3)="Lag",RIGHT($B49,9)="Extra Lag"),TEXT(VLOOKUP($B49,'[1]PP Begin and End Dates'!A:C,3,FALSE)+15,"m/d")&amp;" noon-"&amp;TEXT(VLOOKUP($B49,'[1]PP Begin and End Dates'!A:C,3,FALSE)+16,"m/d"),
TEXT(VLOOKUP(B49,'[1]PP Begin and End Dates'!A:C,3,FALSE)-6,"m/d")&amp;" noon-"&amp;TEXT(VLOOKUP(B49,'[1]PP Begin and End Dates'!A:C,3,FALSE)-5,"m/d")))</f>
        <v>8/4 noon-8/5</v>
      </c>
      <c r="K49" s="5">
        <f xml:space="preserve">
IF(AND(RIGHT($B49,3)="Lag",RIGHT($B49,9)&lt;&gt;"Extra Lag"),VLOOKUP($B49,'[1]PP Begin and End Dates'!$A:$C,3,FALSE)+9,
IF(AND(RIGHT($B49,3)="Lag",RIGHT($B49,9)="Extra Lag"),VLOOKUP($B49,'[1]PP Begin and End Dates'!$A:$C,3,FALSE)+16,
VLOOKUP($B49,'[1]PP Begin and End Dates'!$A:$C,3,FALSE)-5))</f>
        <v>44778</v>
      </c>
    </row>
    <row r="50" spans="1:11" ht="30.65" customHeight="1" x14ac:dyDescent="0.35">
      <c r="A50" s="1" t="str">
        <f t="shared" si="0"/>
        <v>Lag</v>
      </c>
      <c r="B50" s="2" t="s">
        <v>75</v>
      </c>
      <c r="C50" s="14" t="str">
        <f>TEXT(VLOOKUP($B50,'[1]PP Begin and End Dates'!A:C,2,FALSE),"m/d")&amp;" - "&amp;TEXT(VLOOKUP($B50,'[1]PP Begin and End Dates'!A:C,3,FALSE),"m/d")</f>
        <v>7/21 - 8/3</v>
      </c>
      <c r="D50" s="3">
        <f xml:space="preserve">
IF(AND(LEFT(B50,5)="Admin",RIGHT(B50,3)="Lag",RIGHT(B50,9)&lt;&gt;"Extra Lag"),VLOOKUP(B50,'[1]PP Begin and End Dates'!A:C,3,FALSE)+14,
IF(AND(LEFT(B50,4)="Inst",RIGHT(B50,3)="Lag",RIGHT(B50,9)&lt;&gt;"Extra Lag"),VLOOKUP(B50,'[1]PP Begin and End Dates'!A:C,3,FALSE)+15,
IF(AND(LEFT(B50,4)="Inst",RIGHT(B50,4)="Curr"),VLOOKUP(B50,'[1]PP Begin and End Dates'!A:C,3,FALSE)+1,
IF(AND(LEFT(B50,4)="Inst",RIGHT(B50,9)="Extra Lag"),VLOOKUP(B50,'[1]PP Begin and End Dates'!A:C,3,FALSE)+22,
IF(AND(LEFT(B50,5)="Admin",RIGHT(B50,9)="Extra Lag"),VLOOKUP(B50,'[1]PP Begin and End Dates'!A:C,3,FALSE)+21,
VLOOKUP(B50,'[1]PP Begin and End Dates'!A:C,3,FALSE))))))</f>
        <v>44790</v>
      </c>
      <c r="E50" s="3">
        <f xml:space="preserve">
IF(AND(RIGHT($B50,3)="Lag",RIGHT($B50,9)&lt;&gt;"Extra Lag"),VLOOKUP($B50,'[1]PP Begin and End Dates'!$A:$C,3,FALSE)-1,
IF(AND(RIGHT($B50,3)="Lag",RIGHT($B50,9)="Extra Lag"),VLOOKUP($B50,'[1]PP Begin and End Dates'!$A:$C,3,FALSE)+6,
VLOOKUP($B50,'[1]PP Begin and End Dates'!$A:$C,3,FALSE)-15))</f>
        <v>44775</v>
      </c>
      <c r="F50" s="3">
        <f xml:space="preserve">
IF(AND(RIGHT($B50,3)="Lag",RIGHT($B50,9)&lt;&gt;"Extra Lag"),VLOOKUP($B50,'[1]PP Begin and End Dates'!$A:$C,3,FALSE),
IF(AND(RIGHT($B50,3)="Lag",RIGHT($B50,9)="Extra Lag"),VLOOKUP($B50,'[1]PP Begin and End Dates'!$A:$C,3,FALSE)+7,
VLOOKUP($B50,'[1]PP Begin and End Dates'!$A:$C,3,FALSE)-14))</f>
        <v>44776</v>
      </c>
      <c r="G50" s="3">
        <f xml:space="preserve">
IF(AND(RIGHT($B50,3)="Lag",RIGHT($B50,9)&lt;&gt;"Extra Lag"),VLOOKUP($B50,'[1]PP Begin and End Dates'!$A:$C,3,FALSE),
IF(AND(RIGHT($B50,3)="Lag",RIGHT($B50,9)="Extra Lag"),VLOOKUP($B50,'[1]PP Begin and End Dates'!$A:$C,3,FALSE)+7,
VLOOKUP($B50,'[1]PP Begin and End Dates'!$A:$C,3,FALSE)-14))</f>
        <v>44776</v>
      </c>
      <c r="H50" s="3" t="s">
        <v>76</v>
      </c>
      <c r="I50" s="3">
        <f xml:space="preserve">
IF(AND(RIGHT($B50,3)="Lag",RIGHT($B50,9)&lt;&gt;"Extra Lag"),VLOOKUP($B50,'[1]PP Begin and End Dates'!$A:$C,3,FALSE)+6,
IF(AND(RIGHT($B50,3)="Lag",RIGHT($B50,9)="Extra Lag"),VLOOKUP($B50,'[1]PP Begin and End Dates'!$A:$C,3,FALSE)+13,
VLOOKUP($B50,'[1]PP Begin and End Dates'!$A:$C,3,FALSE)-8))</f>
        <v>44782</v>
      </c>
      <c r="J50" s="3" t="str">
        <f xml:space="preserve">
IF(AND(RIGHT($B50,3)="Lag",RIGHT($B50,9)&lt;&gt;"Extra Lag"),TEXT(VLOOKUP($B50,'[1]PP Begin and End Dates'!A:C,3,FALSE)+8,"m/d")&amp;" noon-"&amp;TEXT(VLOOKUP($B50,'[1]PP Begin and End Dates'!A:C,3,FALSE)+9,"m/d"),
IF(AND(RIGHT($B50,3)="Lag",RIGHT($B50,9)="Extra Lag"),TEXT(VLOOKUP($B50,'[1]PP Begin and End Dates'!A:C,3,FALSE)+15,"m/d")&amp;" noon-"&amp;TEXT(VLOOKUP($B50,'[1]PP Begin and End Dates'!A:C,3,FALSE)+16,"m/d"),
TEXT(VLOOKUP(B50,'[1]PP Begin and End Dates'!A:C,3,FALSE)-6,"m/d")&amp;" noon-"&amp;TEXT(VLOOKUP(B50,'[1]PP Begin and End Dates'!A:C,3,FALSE)-5,"m/d")))</f>
        <v>8/11 noon-8/12</v>
      </c>
      <c r="K50" s="3">
        <f xml:space="preserve">
IF(AND(RIGHT($B50,3)="Lag",RIGHT($B50,9)&lt;&gt;"Extra Lag"),VLOOKUP($B50,'[1]PP Begin and End Dates'!$A:$C,3,FALSE)+9,
IF(AND(RIGHT($B50,3)="Lag",RIGHT($B50,9)="Extra Lag"),VLOOKUP($B50,'[1]PP Begin and End Dates'!$A:$C,3,FALSE)+16,
VLOOKUP($B50,'[1]PP Begin and End Dates'!$A:$C,3,FALSE)-5))</f>
        <v>44785</v>
      </c>
    </row>
    <row r="51" spans="1:11" ht="30.65" customHeight="1" x14ac:dyDescent="0.35">
      <c r="A51" s="1" t="str">
        <f t="shared" si="0"/>
        <v>Curr</v>
      </c>
      <c r="B51" s="2" t="s">
        <v>77</v>
      </c>
      <c r="C51" s="14" t="str">
        <f>TEXT(VLOOKUP($B51,'[1]PP Begin and End Dates'!A:C,2,FALSE),"m/d")&amp;" - "&amp;TEXT(VLOOKUP($B51,'[1]PP Begin and End Dates'!A:C,3,FALSE),"m/d")</f>
        <v>8/4 - 8/17</v>
      </c>
      <c r="D51" s="3">
        <f xml:space="preserve">
IF(AND(LEFT(B51,5)="Admin",RIGHT(B51,3)="Lag",RIGHT(B51,9)&lt;&gt;"Extra Lag"),VLOOKUP(B51,'[1]PP Begin and End Dates'!A:C,3,FALSE)+14,
IF(AND(LEFT(B51,4)="Inst",RIGHT(B51,3)="Lag",RIGHT(B51,9)&lt;&gt;"Extra Lag"),VLOOKUP(B51,'[1]PP Begin and End Dates'!A:C,3,FALSE)+15,
IF(AND(LEFT(B51,4)="Inst",RIGHT(B51,4)="Curr"),VLOOKUP(B51,'[1]PP Begin and End Dates'!A:C,3,FALSE)+1,
IF(AND(LEFT(B51,4)="Inst",RIGHT(B51,9)="Extra Lag"),VLOOKUP(B51,'[1]PP Begin and End Dates'!A:C,3,FALSE)+22,
IF(AND(LEFT(B51,5)="Admin",RIGHT(B51,9)="Extra Lag"),VLOOKUP(B51,'[1]PP Begin and End Dates'!A:C,3,FALSE)+21,
VLOOKUP(B51,'[1]PP Begin and End Dates'!A:C,3,FALSE))))))</f>
        <v>44790</v>
      </c>
      <c r="E51" s="3">
        <f xml:space="preserve">
IF(AND(RIGHT($B51,3)="Lag",RIGHT($B51,9)&lt;&gt;"Extra Lag"),VLOOKUP($B51,'[1]PP Begin and End Dates'!$A:$C,3,FALSE)-1,
IF(AND(RIGHT($B51,3)="Lag",RIGHT($B51,9)="Extra Lag"),VLOOKUP($B51,'[1]PP Begin and End Dates'!$A:$C,3,FALSE)+6,
VLOOKUP($B51,'[1]PP Begin and End Dates'!$A:$C,3,FALSE)-15))</f>
        <v>44775</v>
      </c>
      <c r="F51" s="3">
        <f xml:space="preserve">
IF(AND(RIGHT($B51,3)="Lag",RIGHT($B51,9)&lt;&gt;"Extra Lag"),VLOOKUP($B51,'[1]PP Begin and End Dates'!$A:$C,3,FALSE),
IF(AND(RIGHT($B51,3)="Lag",RIGHT($B51,9)="Extra Lag"),VLOOKUP($B51,'[1]PP Begin and End Dates'!$A:$C,3,FALSE)+7,
VLOOKUP($B51,'[1]PP Begin and End Dates'!$A:$C,3,FALSE)-14))</f>
        <v>44776</v>
      </c>
      <c r="G51" s="3">
        <f xml:space="preserve">
IF(AND(RIGHT($B51,3)="Lag",RIGHT($B51,9)&lt;&gt;"Extra Lag"),VLOOKUP($B51,'[1]PP Begin and End Dates'!$A:$C,3,FALSE),
IF(AND(RIGHT($B51,3)="Lag",RIGHT($B51,9)="Extra Lag"),VLOOKUP($B51,'[1]PP Begin and End Dates'!$A:$C,3,FALSE)+7,
VLOOKUP($B51,'[1]PP Begin and End Dates'!$A:$C,3,FALSE)-14))</f>
        <v>44776</v>
      </c>
      <c r="H51" s="3" t="s">
        <v>76</v>
      </c>
      <c r="I51" s="3">
        <f xml:space="preserve">
IF(AND(RIGHT($B51,3)="Lag",RIGHT($B51,9)&lt;&gt;"Extra Lag"),VLOOKUP($B51,'[1]PP Begin and End Dates'!$A:$C,3,FALSE)+6,
IF(AND(RIGHT($B51,3)="Lag",RIGHT($B51,9)="Extra Lag"),VLOOKUP($B51,'[1]PP Begin and End Dates'!$A:$C,3,FALSE)+13,
VLOOKUP($B51,'[1]PP Begin and End Dates'!$A:$C,3,FALSE)-8))</f>
        <v>44782</v>
      </c>
      <c r="J51" s="3" t="str">
        <f xml:space="preserve">
IF(AND(RIGHT($B51,3)="Lag",RIGHT($B51,9)&lt;&gt;"Extra Lag"),TEXT(VLOOKUP($B51,'[1]PP Begin and End Dates'!A:C,3,FALSE)+8,"m/d")&amp;" noon-"&amp;TEXT(VLOOKUP($B51,'[1]PP Begin and End Dates'!A:C,3,FALSE)+9,"m/d"),
IF(AND(RIGHT($B51,3)="Lag",RIGHT($B51,9)="Extra Lag"),TEXT(VLOOKUP($B51,'[1]PP Begin and End Dates'!A:C,3,FALSE)+15,"m/d")&amp;" noon-"&amp;TEXT(VLOOKUP($B51,'[1]PP Begin and End Dates'!A:C,3,FALSE)+16,"m/d"),
TEXT(VLOOKUP(B51,'[1]PP Begin and End Dates'!A:C,3,FALSE)-6,"m/d")&amp;" noon-"&amp;TEXT(VLOOKUP(B51,'[1]PP Begin and End Dates'!A:C,3,FALSE)-5,"m/d")))</f>
        <v>8/11 noon-8/12</v>
      </c>
      <c r="K51" s="3">
        <f xml:space="preserve">
IF(AND(RIGHT($B51,3)="Lag",RIGHT($B51,9)&lt;&gt;"Extra Lag"),VLOOKUP($B51,'[1]PP Begin and End Dates'!$A:$C,3,FALSE)+9,
IF(AND(RIGHT($B51,3)="Lag",RIGHT($B51,9)="Extra Lag"),VLOOKUP($B51,'[1]PP Begin and End Dates'!$A:$C,3,FALSE)+16,
VLOOKUP($B51,'[1]PP Begin and End Dates'!$A:$C,3,FALSE)-5))</f>
        <v>44785</v>
      </c>
    </row>
    <row r="52" spans="1:11" ht="30.65" customHeight="1" x14ac:dyDescent="0.35">
      <c r="A52" s="1" t="str">
        <f t="shared" si="0"/>
        <v>Extra Lag</v>
      </c>
      <c r="B52" s="2" t="s">
        <v>78</v>
      </c>
      <c r="C52" s="14" t="str">
        <f>TEXT(VLOOKUP($B52,'[1]PP Begin and End Dates'!A:C,2,FALSE),"m/d")&amp;" - "&amp;TEXT(VLOOKUP($B52,'[1]PP Begin and End Dates'!A:C,3,FALSE),"m/d")</f>
        <v>7/14 - 7/27</v>
      </c>
      <c r="D52" s="3">
        <f xml:space="preserve">
IF(AND(LEFT(B52,5)="Admin",RIGHT(B52,3)="Lag",RIGHT(B52,9)&lt;&gt;"Extra Lag"),VLOOKUP(B52,'[1]PP Begin and End Dates'!A:C,3,FALSE)+14,
IF(AND(LEFT(B52,4)="Inst",RIGHT(B52,3)="Lag",RIGHT(B52,9)&lt;&gt;"Extra Lag"),VLOOKUP(B52,'[1]PP Begin and End Dates'!A:C,3,FALSE)+15,
IF(AND(LEFT(B52,4)="Inst",RIGHT(B52,4)="Curr"),VLOOKUP(B52,'[1]PP Begin and End Dates'!A:C,3,FALSE)+1,
IF(AND(LEFT(B52,4)="Inst",RIGHT(B52,9)="Extra Lag"),VLOOKUP(B52,'[1]PP Begin and End Dates'!A:C,3,FALSE)+22,
IF(AND(LEFT(B52,5)="Admin",RIGHT(B52,9)="Extra Lag"),VLOOKUP(B52,'[1]PP Begin and End Dates'!A:C,3,FALSE)+21,
VLOOKUP(B52,'[1]PP Begin and End Dates'!A:C,3,FALSE))))))</f>
        <v>44790</v>
      </c>
      <c r="E52" s="3">
        <f xml:space="preserve">
IF(AND(RIGHT($B52,3)="Lag",RIGHT($B52,9)&lt;&gt;"Extra Lag"),VLOOKUP($B52,'[1]PP Begin and End Dates'!$A:$C,3,FALSE)-1,
IF(AND(RIGHT($B52,3)="Lag",RIGHT($B52,9)="Extra Lag"),VLOOKUP($B52,'[1]PP Begin and End Dates'!$A:$C,3,FALSE)+6,
VLOOKUP($B52,'[1]PP Begin and End Dates'!$A:$C,3,FALSE)-15))</f>
        <v>44775</v>
      </c>
      <c r="F52" s="3">
        <f xml:space="preserve">
IF(AND(RIGHT($B52,3)="Lag",RIGHT($B52,9)&lt;&gt;"Extra Lag"),VLOOKUP($B52,'[1]PP Begin and End Dates'!$A:$C,3,FALSE),
IF(AND(RIGHT($B52,3)="Lag",RIGHT($B52,9)="Extra Lag"),VLOOKUP($B52,'[1]PP Begin and End Dates'!$A:$C,3,FALSE)+7,
VLOOKUP($B52,'[1]PP Begin and End Dates'!$A:$C,3,FALSE)-14))</f>
        <v>44776</v>
      </c>
      <c r="G52" s="3">
        <f xml:space="preserve">
IF(AND(RIGHT($B52,3)="Lag",RIGHT($B52,9)&lt;&gt;"Extra Lag"),VLOOKUP($B52,'[1]PP Begin and End Dates'!$A:$C,3,FALSE),
IF(AND(RIGHT($B52,3)="Lag",RIGHT($B52,9)="Extra Lag"),VLOOKUP($B52,'[1]PP Begin and End Dates'!$A:$C,3,FALSE)+7,
VLOOKUP($B52,'[1]PP Begin and End Dates'!$A:$C,3,FALSE)-14))</f>
        <v>44776</v>
      </c>
      <c r="H52" s="3" t="s">
        <v>76</v>
      </c>
      <c r="I52" s="3">
        <f xml:space="preserve">
IF(AND(RIGHT($B52,3)="Lag",RIGHT($B52,9)&lt;&gt;"Extra Lag"),VLOOKUP($B52,'[1]PP Begin and End Dates'!$A:$C,3,FALSE)+6,
IF(AND(RIGHT($B52,3)="Lag",RIGHT($B52,9)="Extra Lag"),VLOOKUP($B52,'[1]PP Begin and End Dates'!$A:$C,3,FALSE)+13,
VLOOKUP($B52,'[1]PP Begin and End Dates'!$A:$C,3,FALSE)-8))</f>
        <v>44782</v>
      </c>
      <c r="J52" s="3" t="str">
        <f xml:space="preserve">
IF(AND(RIGHT($B52,3)="Lag",RIGHT($B52,9)&lt;&gt;"Extra Lag"),TEXT(VLOOKUP($B52,'[1]PP Begin and End Dates'!A:C,3,FALSE)+8,"m/d")&amp;" noon-"&amp;TEXT(VLOOKUP($B52,'[1]PP Begin and End Dates'!A:C,3,FALSE)+9,"m/d"),
IF(AND(RIGHT($B52,3)="Lag",RIGHT($B52,9)="Extra Lag"),TEXT(VLOOKUP($B52,'[1]PP Begin and End Dates'!A:C,3,FALSE)+15,"m/d")&amp;" noon-"&amp;TEXT(VLOOKUP($B52,'[1]PP Begin and End Dates'!A:C,3,FALSE)+16,"m/d"),
TEXT(VLOOKUP(B52,'[1]PP Begin and End Dates'!A:C,3,FALSE)-6,"m/d")&amp;" noon-"&amp;TEXT(VLOOKUP(B52,'[1]PP Begin and End Dates'!A:C,3,FALSE)-5,"m/d")))</f>
        <v>8/11 noon-8/12</v>
      </c>
      <c r="K52" s="3">
        <f xml:space="preserve">
IF(AND(RIGHT($B52,3)="Lag",RIGHT($B52,9)&lt;&gt;"Extra Lag"),VLOOKUP($B52,'[1]PP Begin and End Dates'!$A:$C,3,FALSE)+9,
IF(AND(RIGHT($B52,3)="Lag",RIGHT($B52,9)="Extra Lag"),VLOOKUP($B52,'[1]PP Begin and End Dates'!$A:$C,3,FALSE)+16,
VLOOKUP($B52,'[1]PP Begin and End Dates'!$A:$C,3,FALSE)-5))</f>
        <v>44785</v>
      </c>
    </row>
    <row r="53" spans="1:11" ht="30.65" customHeight="1" x14ac:dyDescent="0.35">
      <c r="A53" s="1" t="str">
        <f t="shared" si="0"/>
        <v>Lag</v>
      </c>
      <c r="B53" s="4" t="s">
        <v>79</v>
      </c>
      <c r="C53" s="15" t="str">
        <f>TEXT(VLOOKUP($B53,'[1]PP Begin and End Dates'!A:C,2,FALSE),"m/d")&amp;" - "&amp;TEXT(VLOOKUP($B53,'[1]PP Begin and End Dates'!A:C,3,FALSE),"m/d")</f>
        <v>7/28 - 8/10</v>
      </c>
      <c r="D53" s="5">
        <f xml:space="preserve">
IF(AND(LEFT(B53,5)="Admin",RIGHT(B53,3)="Lag",RIGHT(B53,9)&lt;&gt;"Extra Lag"),VLOOKUP(B53,'[1]PP Begin and End Dates'!A:C,3,FALSE)+14,
IF(AND(LEFT(B53,4)="Inst",RIGHT(B53,3)="Lag",RIGHT(B53,9)&lt;&gt;"Extra Lag"),VLOOKUP(B53,'[1]PP Begin and End Dates'!A:C,3,FALSE)+15,
IF(AND(LEFT(B53,4)="Inst",RIGHT(B53,4)="Curr"),VLOOKUP(B53,'[1]PP Begin and End Dates'!A:C,3,FALSE)+1,
IF(AND(LEFT(B53,4)="Inst",RIGHT(B53,9)="Extra Lag"),VLOOKUP(B53,'[1]PP Begin and End Dates'!A:C,3,FALSE)+22,
IF(AND(LEFT(B53,5)="Admin",RIGHT(B53,9)="Extra Lag"),VLOOKUP(B53,'[1]PP Begin and End Dates'!A:C,3,FALSE)+21,
VLOOKUP(B53,'[1]PP Begin and End Dates'!A:C,3,FALSE))))))</f>
        <v>44798</v>
      </c>
      <c r="E53" s="5">
        <f xml:space="preserve">
IF(AND(RIGHT($B53,3)="Lag",RIGHT($B53,9)&lt;&gt;"Extra Lag"),VLOOKUP($B53,'[1]PP Begin and End Dates'!$A:$C,3,FALSE)-1,
IF(AND(RIGHT($B53,3)="Lag",RIGHT($B53,9)="Extra Lag"),VLOOKUP($B53,'[1]PP Begin and End Dates'!$A:$C,3,FALSE)+6,
VLOOKUP($B53,'[1]PP Begin and End Dates'!$A:$C,3,FALSE)-15))</f>
        <v>44782</v>
      </c>
      <c r="F53" s="5">
        <f xml:space="preserve">
IF(AND(RIGHT($B53,3)="Lag",RIGHT($B53,9)&lt;&gt;"Extra Lag"),VLOOKUP($B53,'[1]PP Begin and End Dates'!$A:$C,3,FALSE),
IF(AND(RIGHT($B53,3)="Lag",RIGHT($B53,9)="Extra Lag"),VLOOKUP($B53,'[1]PP Begin and End Dates'!$A:$C,3,FALSE)+7,
VLOOKUP($B53,'[1]PP Begin and End Dates'!$A:$C,3,FALSE)-14))</f>
        <v>44783</v>
      </c>
      <c r="G53" s="5">
        <f xml:space="preserve">
IF(AND(RIGHT($B53,3)="Lag",RIGHT($B53,9)&lt;&gt;"Extra Lag"),VLOOKUP($B53,'[1]PP Begin and End Dates'!$A:$C,3,FALSE),
IF(AND(RIGHT($B53,3)="Lag",RIGHT($B53,9)="Extra Lag"),VLOOKUP($B53,'[1]PP Begin and End Dates'!$A:$C,3,FALSE)+7,
VLOOKUP($B53,'[1]PP Begin and End Dates'!$A:$C,3,FALSE)-14))</f>
        <v>44783</v>
      </c>
      <c r="H53" s="5" t="s">
        <v>80</v>
      </c>
      <c r="I53" s="5">
        <f xml:space="preserve">
IF(AND(RIGHT($B53,3)="Lag",RIGHT($B53,9)&lt;&gt;"Extra Lag"),VLOOKUP($B53,'[1]PP Begin and End Dates'!$A:$C,3,FALSE)+6,
IF(AND(RIGHT($B53,3)="Lag",RIGHT($B53,9)="Extra Lag"),VLOOKUP($B53,'[1]PP Begin and End Dates'!$A:$C,3,FALSE)+13,
VLOOKUP($B53,'[1]PP Begin and End Dates'!$A:$C,3,FALSE)-8))</f>
        <v>44789</v>
      </c>
      <c r="J53" s="5" t="str">
        <f xml:space="preserve">
IF(AND(RIGHT($B53,3)="Lag",RIGHT($B53,9)&lt;&gt;"Extra Lag"),TEXT(VLOOKUP($B53,'[1]PP Begin and End Dates'!A:C,3,FALSE)+8,"m/d")&amp;" noon-"&amp;TEXT(VLOOKUP($B53,'[1]PP Begin and End Dates'!A:C,3,FALSE)+9,"m/d"),
IF(AND(RIGHT($B53,3)="Lag",RIGHT($B53,9)="Extra Lag"),TEXT(VLOOKUP($B53,'[1]PP Begin and End Dates'!A:C,3,FALSE)+15,"m/d")&amp;" noon-"&amp;TEXT(VLOOKUP($B53,'[1]PP Begin and End Dates'!A:C,3,FALSE)+16,"m/d"),
TEXT(VLOOKUP(B53,'[1]PP Begin and End Dates'!A:C,3,FALSE)-6,"m/d")&amp;" noon-"&amp;TEXT(VLOOKUP(B53,'[1]PP Begin and End Dates'!A:C,3,FALSE)-5,"m/d")))</f>
        <v>8/18 noon-8/19</v>
      </c>
      <c r="K53" s="5">
        <f xml:space="preserve">
IF(AND(RIGHT($B53,3)="Lag",RIGHT($B53,9)&lt;&gt;"Extra Lag"),VLOOKUP($B53,'[1]PP Begin and End Dates'!$A:$C,3,FALSE)+9,
IF(AND(RIGHT($B53,3)="Lag",RIGHT($B53,9)="Extra Lag"),VLOOKUP($B53,'[1]PP Begin and End Dates'!$A:$C,3,FALSE)+16,
VLOOKUP($B53,'[1]PP Begin and End Dates'!$A:$C,3,FALSE)-5))</f>
        <v>44792</v>
      </c>
    </row>
    <row r="54" spans="1:11" ht="30.65" customHeight="1" x14ac:dyDescent="0.35">
      <c r="A54" s="1" t="str">
        <f t="shared" si="0"/>
        <v>Curr</v>
      </c>
      <c r="B54" s="4" t="s">
        <v>81</v>
      </c>
      <c r="C54" s="15" t="str">
        <f>TEXT(VLOOKUP($B54,'[1]PP Begin and End Dates'!A:C,2,FALSE),"m/d")&amp;" - "&amp;TEXT(VLOOKUP($B54,'[1]PP Begin and End Dates'!A:C,3,FALSE),"m/d")</f>
        <v>8/11 - 8/24</v>
      </c>
      <c r="D54" s="5">
        <f xml:space="preserve">
IF(AND(LEFT(B54,5)="Admin",RIGHT(B54,3)="Lag",RIGHT(B54,9)&lt;&gt;"Extra Lag"),VLOOKUP(B54,'[1]PP Begin and End Dates'!A:C,3,FALSE)+14,
IF(AND(LEFT(B54,4)="Inst",RIGHT(B54,3)="Lag",RIGHT(B54,9)&lt;&gt;"Extra Lag"),VLOOKUP(B54,'[1]PP Begin and End Dates'!A:C,3,FALSE)+15,
IF(AND(LEFT(B54,4)="Inst",RIGHT(B54,4)="Curr"),VLOOKUP(B54,'[1]PP Begin and End Dates'!A:C,3,FALSE)+1,
IF(AND(LEFT(B54,4)="Inst",RIGHT(B54,9)="Extra Lag"),VLOOKUP(B54,'[1]PP Begin and End Dates'!A:C,3,FALSE)+22,
IF(AND(LEFT(B54,5)="Admin",RIGHT(B54,9)="Extra Lag"),VLOOKUP(B54,'[1]PP Begin and End Dates'!A:C,3,FALSE)+21,
VLOOKUP(B54,'[1]PP Begin and End Dates'!A:C,3,FALSE))))))</f>
        <v>44798</v>
      </c>
      <c r="E54" s="5">
        <f xml:space="preserve">
IF(AND(RIGHT($B54,3)="Lag",RIGHT($B54,9)&lt;&gt;"Extra Lag"),VLOOKUP($B54,'[1]PP Begin and End Dates'!$A:$C,3,FALSE)-1,
IF(AND(RIGHT($B54,3)="Lag",RIGHT($B54,9)="Extra Lag"),VLOOKUP($B54,'[1]PP Begin and End Dates'!$A:$C,3,FALSE)+6,
VLOOKUP($B54,'[1]PP Begin and End Dates'!$A:$C,3,FALSE)-15))</f>
        <v>44782</v>
      </c>
      <c r="F54" s="5">
        <f xml:space="preserve">
IF(AND(RIGHT($B54,3)="Lag",RIGHT($B54,9)&lt;&gt;"Extra Lag"),VLOOKUP($B54,'[1]PP Begin and End Dates'!$A:$C,3,FALSE),
IF(AND(RIGHT($B54,3)="Lag",RIGHT($B54,9)="Extra Lag"),VLOOKUP($B54,'[1]PP Begin and End Dates'!$A:$C,3,FALSE)+7,
VLOOKUP($B54,'[1]PP Begin and End Dates'!$A:$C,3,FALSE)-14))</f>
        <v>44783</v>
      </c>
      <c r="G54" s="5">
        <f xml:space="preserve">
IF(AND(RIGHT($B54,3)="Lag",RIGHT($B54,9)&lt;&gt;"Extra Lag"),VLOOKUP($B54,'[1]PP Begin and End Dates'!$A:$C,3,FALSE),
IF(AND(RIGHT($B54,3)="Lag",RIGHT($B54,9)="Extra Lag"),VLOOKUP($B54,'[1]PP Begin and End Dates'!$A:$C,3,FALSE)+7,
VLOOKUP($B54,'[1]PP Begin and End Dates'!$A:$C,3,FALSE)-14))</f>
        <v>44783</v>
      </c>
      <c r="H54" s="5" t="s">
        <v>80</v>
      </c>
      <c r="I54" s="5">
        <f xml:space="preserve">
IF(AND(RIGHT($B54,3)="Lag",RIGHT($B54,9)&lt;&gt;"Extra Lag"),VLOOKUP($B54,'[1]PP Begin and End Dates'!$A:$C,3,FALSE)+6,
IF(AND(RIGHT($B54,3)="Lag",RIGHT($B54,9)="Extra Lag"),VLOOKUP($B54,'[1]PP Begin and End Dates'!$A:$C,3,FALSE)+13,
VLOOKUP($B54,'[1]PP Begin and End Dates'!$A:$C,3,FALSE)-8))</f>
        <v>44789</v>
      </c>
      <c r="J54" s="5" t="str">
        <f xml:space="preserve">
IF(AND(RIGHT($B54,3)="Lag",RIGHT($B54,9)&lt;&gt;"Extra Lag"),TEXT(VLOOKUP($B54,'[1]PP Begin and End Dates'!A:C,3,FALSE)+8,"m/d")&amp;" noon-"&amp;TEXT(VLOOKUP($B54,'[1]PP Begin and End Dates'!A:C,3,FALSE)+9,"m/d"),
IF(AND(RIGHT($B54,3)="Lag",RIGHT($B54,9)="Extra Lag"),TEXT(VLOOKUP($B54,'[1]PP Begin and End Dates'!A:C,3,FALSE)+15,"m/d")&amp;" noon-"&amp;TEXT(VLOOKUP($B54,'[1]PP Begin and End Dates'!A:C,3,FALSE)+16,"m/d"),
TEXT(VLOOKUP(B54,'[1]PP Begin and End Dates'!A:C,3,FALSE)-6,"m/d")&amp;" noon-"&amp;TEXT(VLOOKUP(B54,'[1]PP Begin and End Dates'!A:C,3,FALSE)-5,"m/d")))</f>
        <v>8/18 noon-8/19</v>
      </c>
      <c r="K54" s="5">
        <f xml:space="preserve">
IF(AND(RIGHT($B54,3)="Lag",RIGHT($B54,9)&lt;&gt;"Extra Lag"),VLOOKUP($B54,'[1]PP Begin and End Dates'!$A:$C,3,FALSE)+9,
IF(AND(RIGHT($B54,3)="Lag",RIGHT($B54,9)="Extra Lag"),VLOOKUP($B54,'[1]PP Begin and End Dates'!$A:$C,3,FALSE)+16,
VLOOKUP($B54,'[1]PP Begin and End Dates'!$A:$C,3,FALSE)-5))</f>
        <v>44792</v>
      </c>
    </row>
    <row r="55" spans="1:11" ht="30.65" customHeight="1" x14ac:dyDescent="0.35">
      <c r="A55" s="1" t="str">
        <f t="shared" si="0"/>
        <v>Extra Lag</v>
      </c>
      <c r="B55" s="4" t="s">
        <v>82</v>
      </c>
      <c r="C55" s="15" t="str">
        <f>TEXT(VLOOKUP($B55,'[1]PP Begin and End Dates'!A:C,2,FALSE),"m/d")&amp;" - "&amp;TEXT(VLOOKUP($B55,'[1]PP Begin and End Dates'!A:C,3,FALSE),"m/d")</f>
        <v>7/21 - 8/3</v>
      </c>
      <c r="D55" s="5">
        <f xml:space="preserve">
IF(AND(LEFT(B55,5)="Admin",RIGHT(B55,3)="Lag",RIGHT(B55,9)&lt;&gt;"Extra Lag"),VLOOKUP(B55,'[1]PP Begin and End Dates'!A:C,3,FALSE)+14,
IF(AND(LEFT(B55,4)="Inst",RIGHT(B55,3)="Lag",RIGHT(B55,9)&lt;&gt;"Extra Lag"),VLOOKUP(B55,'[1]PP Begin and End Dates'!A:C,3,FALSE)+15,
IF(AND(LEFT(B55,4)="Inst",RIGHT(B55,4)="Curr"),VLOOKUP(B55,'[1]PP Begin and End Dates'!A:C,3,FALSE)+1,
IF(AND(LEFT(B55,4)="Inst",RIGHT(B55,9)="Extra Lag"),VLOOKUP(B55,'[1]PP Begin and End Dates'!A:C,3,FALSE)+22,
IF(AND(LEFT(B55,5)="Admin",RIGHT(B55,9)="Extra Lag"),VLOOKUP(B55,'[1]PP Begin and End Dates'!A:C,3,FALSE)+21,
VLOOKUP(B55,'[1]PP Begin and End Dates'!A:C,3,FALSE))))))</f>
        <v>44798</v>
      </c>
      <c r="E55" s="5">
        <f xml:space="preserve">
IF(AND(RIGHT($B55,3)="Lag",RIGHT($B55,9)&lt;&gt;"Extra Lag"),VLOOKUP($B55,'[1]PP Begin and End Dates'!$A:$C,3,FALSE)-1,
IF(AND(RIGHT($B55,3)="Lag",RIGHT($B55,9)="Extra Lag"),VLOOKUP($B55,'[1]PP Begin and End Dates'!$A:$C,3,FALSE)+6,
VLOOKUP($B55,'[1]PP Begin and End Dates'!$A:$C,3,FALSE)-15))</f>
        <v>44782</v>
      </c>
      <c r="F55" s="5">
        <f xml:space="preserve">
IF(AND(RIGHT($B55,3)="Lag",RIGHT($B55,9)&lt;&gt;"Extra Lag"),VLOOKUP($B55,'[1]PP Begin and End Dates'!$A:$C,3,FALSE),
IF(AND(RIGHT($B55,3)="Lag",RIGHT($B55,9)="Extra Lag"),VLOOKUP($B55,'[1]PP Begin and End Dates'!$A:$C,3,FALSE)+7,
VLOOKUP($B55,'[1]PP Begin and End Dates'!$A:$C,3,FALSE)-14))</f>
        <v>44783</v>
      </c>
      <c r="G55" s="5">
        <f xml:space="preserve">
IF(AND(RIGHT($B55,3)="Lag",RIGHT($B55,9)&lt;&gt;"Extra Lag"),VLOOKUP($B55,'[1]PP Begin and End Dates'!$A:$C,3,FALSE),
IF(AND(RIGHT($B55,3)="Lag",RIGHT($B55,9)="Extra Lag"),VLOOKUP($B55,'[1]PP Begin and End Dates'!$A:$C,3,FALSE)+7,
VLOOKUP($B55,'[1]PP Begin and End Dates'!$A:$C,3,FALSE)-14))</f>
        <v>44783</v>
      </c>
      <c r="H55" s="5" t="s">
        <v>80</v>
      </c>
      <c r="I55" s="5">
        <f xml:space="preserve">
IF(AND(RIGHT($B55,3)="Lag",RIGHT($B55,9)&lt;&gt;"Extra Lag"),VLOOKUP($B55,'[1]PP Begin and End Dates'!$A:$C,3,FALSE)+6,
IF(AND(RIGHT($B55,3)="Lag",RIGHT($B55,9)="Extra Lag"),VLOOKUP($B55,'[1]PP Begin and End Dates'!$A:$C,3,FALSE)+13,
VLOOKUP($B55,'[1]PP Begin and End Dates'!$A:$C,3,FALSE)-8))</f>
        <v>44789</v>
      </c>
      <c r="J55" s="5" t="str">
        <f xml:space="preserve">
IF(AND(RIGHT($B55,3)="Lag",RIGHT($B55,9)&lt;&gt;"Extra Lag"),TEXT(VLOOKUP($B55,'[1]PP Begin and End Dates'!A:C,3,FALSE)+8,"m/d")&amp;" noon-"&amp;TEXT(VLOOKUP($B55,'[1]PP Begin and End Dates'!A:C,3,FALSE)+9,"m/d"),
IF(AND(RIGHT($B55,3)="Lag",RIGHT($B55,9)="Extra Lag"),TEXT(VLOOKUP($B55,'[1]PP Begin and End Dates'!A:C,3,FALSE)+15,"m/d")&amp;" noon-"&amp;TEXT(VLOOKUP($B55,'[1]PP Begin and End Dates'!A:C,3,FALSE)+16,"m/d"),
TEXT(VLOOKUP(B55,'[1]PP Begin and End Dates'!A:C,3,FALSE)-6,"m/d")&amp;" noon-"&amp;TEXT(VLOOKUP(B55,'[1]PP Begin and End Dates'!A:C,3,FALSE)-5,"m/d")))</f>
        <v>8/18 noon-8/19</v>
      </c>
      <c r="K55" s="5">
        <f xml:space="preserve">
IF(AND(RIGHT($B55,3)="Lag",RIGHT($B55,9)&lt;&gt;"Extra Lag"),VLOOKUP($B55,'[1]PP Begin and End Dates'!$A:$C,3,FALSE)+9,
IF(AND(RIGHT($B55,3)="Lag",RIGHT($B55,9)="Extra Lag"),VLOOKUP($B55,'[1]PP Begin and End Dates'!$A:$C,3,FALSE)+16,
VLOOKUP($B55,'[1]PP Begin and End Dates'!$A:$C,3,FALSE)-5))</f>
        <v>44792</v>
      </c>
    </row>
    <row r="56" spans="1:11" ht="30.65" customHeight="1" x14ac:dyDescent="0.35">
      <c r="A56" s="1" t="str">
        <f t="shared" si="0"/>
        <v>Lag</v>
      </c>
      <c r="B56" s="2" t="s">
        <v>83</v>
      </c>
      <c r="C56" s="14" t="str">
        <f>TEXT(VLOOKUP($B56,'[1]PP Begin and End Dates'!A:C,2,FALSE),"m/d")&amp;" - "&amp;TEXT(VLOOKUP($B56,'[1]PP Begin and End Dates'!A:C,3,FALSE),"m/d")</f>
        <v>8/4 - 8/17</v>
      </c>
      <c r="D56" s="3">
        <f xml:space="preserve">
IF(AND(LEFT(B56,5)="Admin",RIGHT(B56,3)="Lag",RIGHT(B56,9)&lt;&gt;"Extra Lag"),VLOOKUP(B56,'[1]PP Begin and End Dates'!A:C,3,FALSE)+14,
IF(AND(LEFT(B56,4)="Inst",RIGHT(B56,3)="Lag",RIGHT(B56,9)&lt;&gt;"Extra Lag"),VLOOKUP(B56,'[1]PP Begin and End Dates'!A:C,3,FALSE)+15,
IF(AND(LEFT(B56,4)="Inst",RIGHT(B56,4)="Curr"),VLOOKUP(B56,'[1]PP Begin and End Dates'!A:C,3,FALSE)+1,
IF(AND(LEFT(B56,4)="Inst",RIGHT(B56,9)="Extra Lag"),VLOOKUP(B56,'[1]PP Begin and End Dates'!A:C,3,FALSE)+22,
IF(AND(LEFT(B56,5)="Admin",RIGHT(B56,9)="Extra Lag"),VLOOKUP(B56,'[1]PP Begin and End Dates'!A:C,3,FALSE)+21,
VLOOKUP(B56,'[1]PP Begin and End Dates'!A:C,3,FALSE))))))</f>
        <v>44804</v>
      </c>
      <c r="E56" s="3">
        <f xml:space="preserve">
IF(AND(RIGHT($B56,3)="Lag",RIGHT($B56,9)&lt;&gt;"Extra Lag"),VLOOKUP($B56,'[1]PP Begin and End Dates'!$A:$C,3,FALSE)-1,
IF(AND(RIGHT($B56,3)="Lag",RIGHT($B56,9)="Extra Lag"),VLOOKUP($B56,'[1]PP Begin and End Dates'!$A:$C,3,FALSE)+6,
VLOOKUP($B56,'[1]PP Begin and End Dates'!$A:$C,3,FALSE)-15))</f>
        <v>44789</v>
      </c>
      <c r="F56" s="3">
        <f xml:space="preserve">
IF(AND(RIGHT($B56,3)="Lag",RIGHT($B56,9)&lt;&gt;"Extra Lag"),VLOOKUP($B56,'[1]PP Begin and End Dates'!$A:$C,3,FALSE),
IF(AND(RIGHT($B56,3)="Lag",RIGHT($B56,9)="Extra Lag"),VLOOKUP($B56,'[1]PP Begin and End Dates'!$A:$C,3,FALSE)+7,
VLOOKUP($B56,'[1]PP Begin and End Dates'!$A:$C,3,FALSE)-14))</f>
        <v>44790</v>
      </c>
      <c r="G56" s="3">
        <f xml:space="preserve">
IF(AND(RIGHT($B56,3)="Lag",RIGHT($B56,9)&lt;&gt;"Extra Lag"),VLOOKUP($B56,'[1]PP Begin and End Dates'!$A:$C,3,FALSE),
IF(AND(RIGHT($B56,3)="Lag",RIGHT($B56,9)="Extra Lag"),VLOOKUP($B56,'[1]PP Begin and End Dates'!$A:$C,3,FALSE)+7,
VLOOKUP($B56,'[1]PP Begin and End Dates'!$A:$C,3,FALSE)-14))</f>
        <v>44790</v>
      </c>
      <c r="H56" s="3" t="s">
        <v>84</v>
      </c>
      <c r="I56" s="3">
        <f xml:space="preserve">
IF(AND(RIGHT($B56,3)="Lag",RIGHT($B56,9)&lt;&gt;"Extra Lag"),VLOOKUP($B56,'[1]PP Begin and End Dates'!$A:$C,3,FALSE)+6,
IF(AND(RIGHT($B56,3)="Lag",RIGHT($B56,9)="Extra Lag"),VLOOKUP($B56,'[1]PP Begin and End Dates'!$A:$C,3,FALSE)+13,
VLOOKUP($B56,'[1]PP Begin and End Dates'!$A:$C,3,FALSE)-8))</f>
        <v>44796</v>
      </c>
      <c r="J56" s="3" t="str">
        <f xml:space="preserve">
IF(AND(RIGHT($B56,3)="Lag",RIGHT($B56,9)&lt;&gt;"Extra Lag"),TEXT(VLOOKUP($B56,'[1]PP Begin and End Dates'!A:C,3,FALSE)+8,"m/d")&amp;" noon-"&amp;TEXT(VLOOKUP($B56,'[1]PP Begin and End Dates'!A:C,3,FALSE)+9,"m/d"),
IF(AND(RIGHT($B56,3)="Lag",RIGHT($B56,9)="Extra Lag"),TEXT(VLOOKUP($B56,'[1]PP Begin and End Dates'!A:C,3,FALSE)+15,"m/d")&amp;" noon-"&amp;TEXT(VLOOKUP($B56,'[1]PP Begin and End Dates'!A:C,3,FALSE)+16,"m/d"),
TEXT(VLOOKUP(B56,'[1]PP Begin and End Dates'!A:C,3,FALSE)-6,"m/d")&amp;" noon-"&amp;TEXT(VLOOKUP(B56,'[1]PP Begin and End Dates'!A:C,3,FALSE)-5,"m/d")))</f>
        <v>8/25 noon-8/26</v>
      </c>
      <c r="K56" s="3">
        <f xml:space="preserve">
IF(AND(RIGHT($B56,3)="Lag",RIGHT($B56,9)&lt;&gt;"Extra Lag"),VLOOKUP($B56,'[1]PP Begin and End Dates'!$A:$C,3,FALSE)+9,
IF(AND(RIGHT($B56,3)="Lag",RIGHT($B56,9)="Extra Lag"),VLOOKUP($B56,'[1]PP Begin and End Dates'!$A:$C,3,FALSE)+16,
VLOOKUP($B56,'[1]PP Begin and End Dates'!$A:$C,3,FALSE)-5))</f>
        <v>44799</v>
      </c>
    </row>
    <row r="57" spans="1:11" ht="30.65" customHeight="1" x14ac:dyDescent="0.35">
      <c r="A57" s="1" t="str">
        <f t="shared" si="0"/>
        <v>Curr</v>
      </c>
      <c r="B57" s="2" t="s">
        <v>85</v>
      </c>
      <c r="C57" s="14" t="str">
        <f>TEXT(VLOOKUP($B57,'[1]PP Begin and End Dates'!A:C,2,FALSE),"m/d")&amp;" - "&amp;TEXT(VLOOKUP($B57,'[1]PP Begin and End Dates'!A:C,3,FALSE),"m/d")</f>
        <v>8/18 - 8/31</v>
      </c>
      <c r="D57" s="3">
        <f xml:space="preserve">
IF(AND(LEFT(B57,5)="Admin",RIGHT(B57,3)="Lag",RIGHT(B57,9)&lt;&gt;"Extra Lag"),VLOOKUP(B57,'[1]PP Begin and End Dates'!A:C,3,FALSE)+14,
IF(AND(LEFT(B57,4)="Inst",RIGHT(B57,3)="Lag",RIGHT(B57,9)&lt;&gt;"Extra Lag"),VLOOKUP(B57,'[1]PP Begin and End Dates'!A:C,3,FALSE)+15,
IF(AND(LEFT(B57,4)="Inst",RIGHT(B57,4)="Curr"),VLOOKUP(B57,'[1]PP Begin and End Dates'!A:C,3,FALSE)+1,
IF(AND(LEFT(B57,4)="Inst",RIGHT(B57,9)="Extra Lag"),VLOOKUP(B57,'[1]PP Begin and End Dates'!A:C,3,FALSE)+22,
IF(AND(LEFT(B57,5)="Admin",RIGHT(B57,9)="Extra Lag"),VLOOKUP(B57,'[1]PP Begin and End Dates'!A:C,3,FALSE)+21,
VLOOKUP(B57,'[1]PP Begin and End Dates'!A:C,3,FALSE))))))</f>
        <v>44804</v>
      </c>
      <c r="E57" s="3">
        <f xml:space="preserve">
IF(AND(RIGHT($B57,3)="Lag",RIGHT($B57,9)&lt;&gt;"Extra Lag"),VLOOKUP($B57,'[1]PP Begin and End Dates'!$A:$C,3,FALSE)-1,
IF(AND(RIGHT($B57,3)="Lag",RIGHT($B57,9)="Extra Lag"),VLOOKUP($B57,'[1]PP Begin and End Dates'!$A:$C,3,FALSE)+6,
VLOOKUP($B57,'[1]PP Begin and End Dates'!$A:$C,3,FALSE)-15))</f>
        <v>44789</v>
      </c>
      <c r="F57" s="3">
        <f xml:space="preserve">
IF(AND(RIGHT($B57,3)="Lag",RIGHT($B57,9)&lt;&gt;"Extra Lag"),VLOOKUP($B57,'[1]PP Begin and End Dates'!$A:$C,3,FALSE),
IF(AND(RIGHT($B57,3)="Lag",RIGHT($B57,9)="Extra Lag"),VLOOKUP($B57,'[1]PP Begin and End Dates'!$A:$C,3,FALSE)+7,
VLOOKUP($B57,'[1]PP Begin and End Dates'!$A:$C,3,FALSE)-14))</f>
        <v>44790</v>
      </c>
      <c r="G57" s="3">
        <f xml:space="preserve">
IF(AND(RIGHT($B57,3)="Lag",RIGHT($B57,9)&lt;&gt;"Extra Lag"),VLOOKUP($B57,'[1]PP Begin and End Dates'!$A:$C,3,FALSE),
IF(AND(RIGHT($B57,3)="Lag",RIGHT($B57,9)="Extra Lag"),VLOOKUP($B57,'[1]PP Begin and End Dates'!$A:$C,3,FALSE)+7,
VLOOKUP($B57,'[1]PP Begin and End Dates'!$A:$C,3,FALSE)-14))</f>
        <v>44790</v>
      </c>
      <c r="H57" s="3" t="s">
        <v>84</v>
      </c>
      <c r="I57" s="3">
        <f xml:space="preserve">
IF(AND(RIGHT($B57,3)="Lag",RIGHT($B57,9)&lt;&gt;"Extra Lag"),VLOOKUP($B57,'[1]PP Begin and End Dates'!$A:$C,3,FALSE)+6,
IF(AND(RIGHT($B57,3)="Lag",RIGHT($B57,9)="Extra Lag"),VLOOKUP($B57,'[1]PP Begin and End Dates'!$A:$C,3,FALSE)+13,
VLOOKUP($B57,'[1]PP Begin and End Dates'!$A:$C,3,FALSE)-8))</f>
        <v>44796</v>
      </c>
      <c r="J57" s="3" t="str">
        <f xml:space="preserve">
IF(AND(RIGHT($B57,3)="Lag",RIGHT($B57,9)&lt;&gt;"Extra Lag"),TEXT(VLOOKUP($B57,'[1]PP Begin and End Dates'!A:C,3,FALSE)+8,"m/d")&amp;" noon-"&amp;TEXT(VLOOKUP($B57,'[1]PP Begin and End Dates'!A:C,3,FALSE)+9,"m/d"),
IF(AND(RIGHT($B57,3)="Lag",RIGHT($B57,9)="Extra Lag"),TEXT(VLOOKUP($B57,'[1]PP Begin and End Dates'!A:C,3,FALSE)+15,"m/d")&amp;" noon-"&amp;TEXT(VLOOKUP($B57,'[1]PP Begin and End Dates'!A:C,3,FALSE)+16,"m/d"),
TEXT(VLOOKUP(B57,'[1]PP Begin and End Dates'!A:C,3,FALSE)-6,"m/d")&amp;" noon-"&amp;TEXT(VLOOKUP(B57,'[1]PP Begin and End Dates'!A:C,3,FALSE)-5,"m/d")))</f>
        <v>8/25 noon-8/26</v>
      </c>
      <c r="K57" s="3">
        <f xml:space="preserve">
IF(AND(RIGHT($B57,3)="Lag",RIGHT($B57,9)&lt;&gt;"Extra Lag"),VLOOKUP($B57,'[1]PP Begin and End Dates'!$A:$C,3,FALSE)+9,
IF(AND(RIGHT($B57,3)="Lag",RIGHT($B57,9)="Extra Lag"),VLOOKUP($B57,'[1]PP Begin and End Dates'!$A:$C,3,FALSE)+16,
VLOOKUP($B57,'[1]PP Begin and End Dates'!$A:$C,3,FALSE)-5))</f>
        <v>44799</v>
      </c>
    </row>
    <row r="58" spans="1:11" ht="30.65" customHeight="1" x14ac:dyDescent="0.35">
      <c r="A58" s="1" t="str">
        <f t="shared" si="0"/>
        <v>Extra Lag</v>
      </c>
      <c r="B58" s="2" t="s">
        <v>86</v>
      </c>
      <c r="C58" s="14" t="str">
        <f>TEXT(VLOOKUP($B58,'[1]PP Begin and End Dates'!A:C,2,FALSE),"m/d")&amp;" - "&amp;TEXT(VLOOKUP($B58,'[1]PP Begin and End Dates'!A:C,3,FALSE),"m/d")</f>
        <v>7/28 - 8/10</v>
      </c>
      <c r="D58" s="3">
        <f xml:space="preserve">
IF(AND(LEFT(B58,5)="Admin",RIGHT(B58,3)="Lag",RIGHT(B58,9)&lt;&gt;"Extra Lag"),VLOOKUP(B58,'[1]PP Begin and End Dates'!A:C,3,FALSE)+14,
IF(AND(LEFT(B58,4)="Inst",RIGHT(B58,3)="Lag",RIGHT(B58,9)&lt;&gt;"Extra Lag"),VLOOKUP(B58,'[1]PP Begin and End Dates'!A:C,3,FALSE)+15,
IF(AND(LEFT(B58,4)="Inst",RIGHT(B58,4)="Curr"),VLOOKUP(B58,'[1]PP Begin and End Dates'!A:C,3,FALSE)+1,
IF(AND(LEFT(B58,4)="Inst",RIGHT(B58,9)="Extra Lag"),VLOOKUP(B58,'[1]PP Begin and End Dates'!A:C,3,FALSE)+22,
IF(AND(LEFT(B58,5)="Admin",RIGHT(B58,9)="Extra Lag"),VLOOKUP(B58,'[1]PP Begin and End Dates'!A:C,3,FALSE)+21,
VLOOKUP(B58,'[1]PP Begin and End Dates'!A:C,3,FALSE))))))</f>
        <v>44804</v>
      </c>
      <c r="E58" s="3">
        <f xml:space="preserve">
IF(AND(RIGHT($B58,3)="Lag",RIGHT($B58,9)&lt;&gt;"Extra Lag"),VLOOKUP($B58,'[1]PP Begin and End Dates'!$A:$C,3,FALSE)-1,
IF(AND(RIGHT($B58,3)="Lag",RIGHT($B58,9)="Extra Lag"),VLOOKUP($B58,'[1]PP Begin and End Dates'!$A:$C,3,FALSE)+6,
VLOOKUP($B58,'[1]PP Begin and End Dates'!$A:$C,3,FALSE)-15))</f>
        <v>44789</v>
      </c>
      <c r="F58" s="3">
        <f xml:space="preserve">
IF(AND(RIGHT($B58,3)="Lag",RIGHT($B58,9)&lt;&gt;"Extra Lag"),VLOOKUP($B58,'[1]PP Begin and End Dates'!$A:$C,3,FALSE),
IF(AND(RIGHT($B58,3)="Lag",RIGHT($B58,9)="Extra Lag"),VLOOKUP($B58,'[1]PP Begin and End Dates'!$A:$C,3,FALSE)+7,
VLOOKUP($B58,'[1]PP Begin and End Dates'!$A:$C,3,FALSE)-14))</f>
        <v>44790</v>
      </c>
      <c r="G58" s="3">
        <f xml:space="preserve">
IF(AND(RIGHT($B58,3)="Lag",RIGHT($B58,9)&lt;&gt;"Extra Lag"),VLOOKUP($B58,'[1]PP Begin and End Dates'!$A:$C,3,FALSE),
IF(AND(RIGHT($B58,3)="Lag",RIGHT($B58,9)="Extra Lag"),VLOOKUP($B58,'[1]PP Begin and End Dates'!$A:$C,3,FALSE)+7,
VLOOKUP($B58,'[1]PP Begin and End Dates'!$A:$C,3,FALSE)-14))</f>
        <v>44790</v>
      </c>
      <c r="H58" s="3" t="s">
        <v>84</v>
      </c>
      <c r="I58" s="3">
        <f xml:space="preserve">
IF(AND(RIGHT($B58,3)="Lag",RIGHT($B58,9)&lt;&gt;"Extra Lag"),VLOOKUP($B58,'[1]PP Begin and End Dates'!$A:$C,3,FALSE)+6,
IF(AND(RIGHT($B58,3)="Lag",RIGHT($B58,9)="Extra Lag"),VLOOKUP($B58,'[1]PP Begin and End Dates'!$A:$C,3,FALSE)+13,
VLOOKUP($B58,'[1]PP Begin and End Dates'!$A:$C,3,FALSE)-8))</f>
        <v>44796</v>
      </c>
      <c r="J58" s="3" t="str">
        <f xml:space="preserve">
IF(AND(RIGHT($B58,3)="Lag",RIGHT($B58,9)&lt;&gt;"Extra Lag"),TEXT(VLOOKUP($B58,'[1]PP Begin and End Dates'!A:C,3,FALSE)+8,"m/d")&amp;" noon-"&amp;TEXT(VLOOKUP($B58,'[1]PP Begin and End Dates'!A:C,3,FALSE)+9,"m/d"),
IF(AND(RIGHT($B58,3)="Lag",RIGHT($B58,9)="Extra Lag"),TEXT(VLOOKUP($B58,'[1]PP Begin and End Dates'!A:C,3,FALSE)+15,"m/d")&amp;" noon-"&amp;TEXT(VLOOKUP($B58,'[1]PP Begin and End Dates'!A:C,3,FALSE)+16,"m/d"),
TEXT(VLOOKUP(B58,'[1]PP Begin and End Dates'!A:C,3,FALSE)-6,"m/d")&amp;" noon-"&amp;TEXT(VLOOKUP(B58,'[1]PP Begin and End Dates'!A:C,3,FALSE)-5,"m/d")))</f>
        <v>8/25 noon-8/26</v>
      </c>
      <c r="K58" s="3">
        <f xml:space="preserve">
IF(AND(RIGHT($B58,3)="Lag",RIGHT($B58,9)&lt;&gt;"Extra Lag"),VLOOKUP($B58,'[1]PP Begin and End Dates'!$A:$C,3,FALSE)+9,
IF(AND(RIGHT($B58,3)="Lag",RIGHT($B58,9)="Extra Lag"),VLOOKUP($B58,'[1]PP Begin and End Dates'!$A:$C,3,FALSE)+16,
VLOOKUP($B58,'[1]PP Begin and End Dates'!$A:$C,3,FALSE)-5))</f>
        <v>44799</v>
      </c>
    </row>
    <row r="59" spans="1:11" ht="30.65" customHeight="1" x14ac:dyDescent="0.35">
      <c r="A59" s="7" t="str">
        <f t="shared" si="0"/>
        <v>Lag</v>
      </c>
      <c r="B59" s="4" t="s">
        <v>87</v>
      </c>
      <c r="C59" s="15" t="str">
        <f>TEXT(VLOOKUP($B59,'[1]PP Begin and End Dates'!A:C,2,FALSE),"m/d")&amp;" - "&amp;TEXT(VLOOKUP($B59,'[1]PP Begin and End Dates'!A:C,3,FALSE),"m/d")</f>
        <v>8/11 - 8/24</v>
      </c>
      <c r="D59" s="5">
        <f xml:space="preserve">
IF(AND(LEFT(B59,5)="Admin",RIGHT(B59,3)="Lag",RIGHT(B59,9)&lt;&gt;"Extra Lag"),VLOOKUP(B59,'[1]PP Begin and End Dates'!A:C,3,FALSE)+14,
IF(AND(LEFT(B59,4)="Inst",RIGHT(B59,3)="Lag",RIGHT(B59,9)&lt;&gt;"Extra Lag"),VLOOKUP(B59,'[1]PP Begin and End Dates'!A:C,3,FALSE)+15,
IF(AND(LEFT(B59,4)="Inst",RIGHT(B59,4)="Curr"),VLOOKUP(B59,'[1]PP Begin and End Dates'!A:C,3,FALSE)+1,
IF(AND(LEFT(B59,4)="Inst",RIGHT(B59,9)="Extra Lag"),VLOOKUP(B59,'[1]PP Begin and End Dates'!A:C,3,FALSE)+22,
IF(AND(LEFT(B59,5)="Admin",RIGHT(B59,9)="Extra Lag"),VLOOKUP(B59,'[1]PP Begin and End Dates'!A:C,3,FALSE)+21,
VLOOKUP(B59,'[1]PP Begin and End Dates'!A:C,3,FALSE))))))</f>
        <v>44812</v>
      </c>
      <c r="E59" s="5">
        <v>44796</v>
      </c>
      <c r="F59" s="5">
        <v>44797</v>
      </c>
      <c r="G59" s="5">
        <v>44797</v>
      </c>
      <c r="H59" s="5" t="s">
        <v>88</v>
      </c>
      <c r="I59" s="5">
        <f xml:space="preserve">
IF(AND(RIGHT($B59,3)="Lag",RIGHT($B59,9)&lt;&gt;"Extra Lag"),VLOOKUP($B59,'[1]PP Begin and End Dates'!$A:$C,3,FALSE)+6,
IF(AND(RIGHT($B59,3)="Lag",RIGHT($B59,9)="Extra Lag"),VLOOKUP($B59,'[1]PP Begin and End Dates'!$A:$C,3,FALSE)+13,
VLOOKUP($B59,'[1]PP Begin and End Dates'!$A:$C,3,FALSE)-8))</f>
        <v>44803</v>
      </c>
      <c r="J59" s="5" t="str">
        <f xml:space="preserve">
IF(AND(RIGHT($B59,3)="Lag",RIGHT($B59,9)&lt;&gt;"Extra Lag"),TEXT(VLOOKUP($B59,'[1]PP Begin and End Dates'!A:C,3,FALSE)+8,"m/d")&amp;" noon-"&amp;TEXT(VLOOKUP($B59,'[1]PP Begin and End Dates'!A:C,3,FALSE)+9,"m/d"),
IF(AND(RIGHT($B59,3)="Lag",RIGHT($B59,9)="Extra Lag"),TEXT(VLOOKUP($B59,'[1]PP Begin and End Dates'!A:C,3,FALSE)+15,"m/d")&amp;" noon-"&amp;TEXT(VLOOKUP($B59,'[1]PP Begin and End Dates'!A:C,3,FALSE)+16,"m/d"),
TEXT(VLOOKUP(B59,'[1]PP Begin and End Dates'!A:C,3,FALSE)-6,"m/d")&amp;" noon-"&amp;TEXT(VLOOKUP(B59,'[1]PP Begin and End Dates'!A:C,3,FALSE)-5,"m/d")))</f>
        <v>9/1 noon-9/2</v>
      </c>
      <c r="K59" s="5">
        <f xml:space="preserve">
IF(AND(RIGHT($B59,3)="Lag",RIGHT($B59,9)&lt;&gt;"Extra Lag"),VLOOKUP($B59,'[1]PP Begin and End Dates'!$A:$C,3,FALSE)+9,
IF(AND(RIGHT($B59,3)="Lag",RIGHT($B59,9)="Extra Lag"),VLOOKUP($B59,'[1]PP Begin and End Dates'!$A:$C,3,FALSE)+16,
VLOOKUP($B59,'[1]PP Begin and End Dates'!$A:$C,3,FALSE)-5))</f>
        <v>44806</v>
      </c>
    </row>
    <row r="60" spans="1:11" ht="30.65" customHeight="1" x14ac:dyDescent="0.35">
      <c r="A60" s="7" t="str">
        <f t="shared" si="0"/>
        <v>Curr</v>
      </c>
      <c r="B60" s="4" t="s">
        <v>89</v>
      </c>
      <c r="C60" s="15" t="str">
        <f>TEXT(VLOOKUP($B60,'[1]PP Begin and End Dates'!A:C,2,FALSE),"m/d")&amp;" - "&amp;TEXT(VLOOKUP($B60,'[1]PP Begin and End Dates'!A:C,3,FALSE),"m/d")</f>
        <v>8/25 - 9/7</v>
      </c>
      <c r="D60" s="5">
        <f xml:space="preserve">
IF(AND(LEFT(B60,5)="Admin",RIGHT(B60,3)="Lag",RIGHT(B60,9)&lt;&gt;"Extra Lag"),VLOOKUP(B60,'[1]PP Begin and End Dates'!A:C,3,FALSE)+14,
IF(AND(LEFT(B60,4)="Inst",RIGHT(B60,3)="Lag",RIGHT(B60,9)&lt;&gt;"Extra Lag"),VLOOKUP(B60,'[1]PP Begin and End Dates'!A:C,3,FALSE)+15,
IF(AND(LEFT(B60,4)="Inst",RIGHT(B60,4)="Curr"),VLOOKUP(B60,'[1]PP Begin and End Dates'!A:C,3,FALSE)+1,
IF(AND(LEFT(B60,4)="Inst",RIGHT(B60,9)="Extra Lag"),VLOOKUP(B60,'[1]PP Begin and End Dates'!A:C,3,FALSE)+22,
IF(AND(LEFT(B60,5)="Admin",RIGHT(B60,9)="Extra Lag"),VLOOKUP(B60,'[1]PP Begin and End Dates'!A:C,3,FALSE)+21,
VLOOKUP(B60,'[1]PP Begin and End Dates'!A:C,3,FALSE))))))</f>
        <v>44812</v>
      </c>
      <c r="E60" s="5">
        <v>44796</v>
      </c>
      <c r="F60" s="5">
        <v>44797</v>
      </c>
      <c r="G60" s="5">
        <v>44797</v>
      </c>
      <c r="H60" s="5" t="s">
        <v>88</v>
      </c>
      <c r="I60" s="5">
        <f xml:space="preserve">
IF(AND(RIGHT($B60,3)="Lag",RIGHT($B60,9)&lt;&gt;"Extra Lag"),VLOOKUP($B60,'[1]PP Begin and End Dates'!$A:$C,3,FALSE)+6,
IF(AND(RIGHT($B60,3)="Lag",RIGHT($B60,9)="Extra Lag"),VLOOKUP($B60,'[1]PP Begin and End Dates'!$A:$C,3,FALSE)+13,
VLOOKUP($B60,'[1]PP Begin and End Dates'!$A:$C,3,FALSE)-8))</f>
        <v>44803</v>
      </c>
      <c r="J60" s="5" t="str">
        <f xml:space="preserve">
IF(AND(RIGHT($B60,3)="Lag",RIGHT($B60,9)&lt;&gt;"Extra Lag"),TEXT(VLOOKUP($B60,'[1]PP Begin and End Dates'!A:C,3,FALSE)+8,"m/d")&amp;" noon-"&amp;TEXT(VLOOKUP($B60,'[1]PP Begin and End Dates'!A:C,3,FALSE)+9,"m/d"),
IF(AND(RIGHT($B60,3)="Lag",RIGHT($B60,9)="Extra Lag"),TEXT(VLOOKUP($B60,'[1]PP Begin and End Dates'!A:C,3,FALSE)+15,"m/d")&amp;" noon-"&amp;TEXT(VLOOKUP($B60,'[1]PP Begin and End Dates'!A:C,3,FALSE)+16,"m/d"),
TEXT(VLOOKUP(B60,'[1]PP Begin and End Dates'!A:C,3,FALSE)-6,"m/d")&amp;" noon-"&amp;TEXT(VLOOKUP(B60,'[1]PP Begin and End Dates'!A:C,3,FALSE)-5,"m/d")))</f>
        <v>9/1 noon-9/2</v>
      </c>
      <c r="K60" s="5">
        <f xml:space="preserve">
IF(AND(RIGHT($B60,3)="Lag",RIGHT($B60,9)&lt;&gt;"Extra Lag"),VLOOKUP($B60,'[1]PP Begin and End Dates'!$A:$C,3,FALSE)+9,
IF(AND(RIGHT($B60,3)="Lag",RIGHT($B60,9)="Extra Lag"),VLOOKUP($B60,'[1]PP Begin and End Dates'!$A:$C,3,FALSE)+16,
VLOOKUP($B60,'[1]PP Begin and End Dates'!$A:$C,3,FALSE)-5))</f>
        <v>44806</v>
      </c>
    </row>
    <row r="61" spans="1:11" ht="30.65" customHeight="1" x14ac:dyDescent="0.35">
      <c r="A61" s="7" t="str">
        <f t="shared" si="0"/>
        <v>Extra Lag</v>
      </c>
      <c r="B61" s="4" t="s">
        <v>90</v>
      </c>
      <c r="C61" s="15" t="str">
        <f>TEXT(VLOOKUP($B61,'[1]PP Begin and End Dates'!A:C,2,FALSE),"m/d")&amp;" - "&amp;TEXT(VLOOKUP($B61,'[1]PP Begin and End Dates'!A:C,3,FALSE),"m/d")</f>
        <v>8/4 - 8/17</v>
      </c>
      <c r="D61" s="5">
        <f xml:space="preserve">
IF(AND(LEFT(B61,5)="Admin",RIGHT(B61,3)="Lag",RIGHT(B61,9)&lt;&gt;"Extra Lag"),VLOOKUP(B61,'[1]PP Begin and End Dates'!A:C,3,FALSE)+14,
IF(AND(LEFT(B61,4)="Inst",RIGHT(B61,3)="Lag",RIGHT(B61,9)&lt;&gt;"Extra Lag"),VLOOKUP(B61,'[1]PP Begin and End Dates'!A:C,3,FALSE)+15,
IF(AND(LEFT(B61,4)="Inst",RIGHT(B61,4)="Curr"),VLOOKUP(B61,'[1]PP Begin and End Dates'!A:C,3,FALSE)+1,
IF(AND(LEFT(B61,4)="Inst",RIGHT(B61,9)="Extra Lag"),VLOOKUP(B61,'[1]PP Begin and End Dates'!A:C,3,FALSE)+22,
IF(AND(LEFT(B61,5)="Admin",RIGHT(B61,9)="Extra Lag"),VLOOKUP(B61,'[1]PP Begin and End Dates'!A:C,3,FALSE)+21,
VLOOKUP(B61,'[1]PP Begin and End Dates'!A:C,3,FALSE))))))</f>
        <v>44812</v>
      </c>
      <c r="E61" s="5">
        <v>44796</v>
      </c>
      <c r="F61" s="5">
        <v>44797</v>
      </c>
      <c r="G61" s="5">
        <v>44797</v>
      </c>
      <c r="H61" s="5" t="s">
        <v>88</v>
      </c>
      <c r="I61" s="5">
        <f xml:space="preserve">
IF(AND(RIGHT($B61,3)="Lag",RIGHT($B61,9)&lt;&gt;"Extra Lag"),VLOOKUP($B61,'[1]PP Begin and End Dates'!$A:$C,3,FALSE)+6,
IF(AND(RIGHT($B61,3)="Lag",RIGHT($B61,9)="Extra Lag"),VLOOKUP($B61,'[1]PP Begin and End Dates'!$A:$C,3,FALSE)+13,
VLOOKUP($B61,'[1]PP Begin and End Dates'!$A:$C,3,FALSE)-8))</f>
        <v>44803</v>
      </c>
      <c r="J61" s="5" t="str">
        <f xml:space="preserve">
IF(AND(RIGHT($B61,3)="Lag",RIGHT($B61,9)&lt;&gt;"Extra Lag"),TEXT(VLOOKUP($B61,'[1]PP Begin and End Dates'!A:C,3,FALSE)+8,"m/d")&amp;" noon-"&amp;TEXT(VLOOKUP($B61,'[1]PP Begin and End Dates'!A:C,3,FALSE)+9,"m/d"),
IF(AND(RIGHT($B61,3)="Lag",RIGHT($B61,9)="Extra Lag"),TEXT(VLOOKUP($B61,'[1]PP Begin and End Dates'!A:C,3,FALSE)+15,"m/d")&amp;" noon-"&amp;TEXT(VLOOKUP($B61,'[1]PP Begin and End Dates'!A:C,3,FALSE)+16,"m/d"),
TEXT(VLOOKUP(B61,'[1]PP Begin and End Dates'!A:C,3,FALSE)-6,"m/d")&amp;" noon-"&amp;TEXT(VLOOKUP(B61,'[1]PP Begin and End Dates'!A:C,3,FALSE)-5,"m/d")))</f>
        <v>9/1 noon-9/2</v>
      </c>
      <c r="K61" s="5">
        <f xml:space="preserve">
IF(AND(RIGHT($B61,3)="Lag",RIGHT($B61,9)&lt;&gt;"Extra Lag"),VLOOKUP($B61,'[1]PP Begin and End Dates'!$A:$C,3,FALSE)+9,
IF(AND(RIGHT($B61,3)="Lag",RIGHT($B61,9)="Extra Lag"),VLOOKUP($B61,'[1]PP Begin and End Dates'!$A:$C,3,FALSE)+16,
VLOOKUP($B61,'[1]PP Begin and End Dates'!$A:$C,3,FALSE)-5))</f>
        <v>44806</v>
      </c>
    </row>
    <row r="62" spans="1:11" ht="30.65" customHeight="1" x14ac:dyDescent="0.35">
      <c r="A62" s="1" t="str">
        <f t="shared" si="0"/>
        <v>Lag</v>
      </c>
      <c r="B62" s="2" t="s">
        <v>91</v>
      </c>
      <c r="C62" s="14" t="str">
        <f>TEXT(VLOOKUP($B62,'[1]PP Begin and End Dates'!A:C,2,FALSE),"m/d")&amp;" - "&amp;TEXT(VLOOKUP($B62,'[1]PP Begin and End Dates'!A:C,3,FALSE),"m/d")</f>
        <v>8/18 - 8/31</v>
      </c>
      <c r="D62" s="3">
        <f xml:space="preserve">
IF(AND(LEFT(B62,5)="Admin",RIGHT(B62,3)="Lag",RIGHT(B62,9)&lt;&gt;"Extra Lag"),VLOOKUP(B62,'[1]PP Begin and End Dates'!A:C,3,FALSE)+14,
IF(AND(LEFT(B62,4)="Inst",RIGHT(B62,3)="Lag",RIGHT(B62,9)&lt;&gt;"Extra Lag"),VLOOKUP(B62,'[1]PP Begin and End Dates'!A:C,3,FALSE)+15,
IF(AND(LEFT(B62,4)="Inst",RIGHT(B62,4)="Curr"),VLOOKUP(B62,'[1]PP Begin and End Dates'!A:C,3,FALSE)+1,
IF(AND(LEFT(B62,4)="Inst",RIGHT(B62,9)="Extra Lag"),VLOOKUP(B62,'[1]PP Begin and End Dates'!A:C,3,FALSE)+22,
IF(AND(LEFT(B62,5)="Admin",RIGHT(B62,9)="Extra Lag"),VLOOKUP(B62,'[1]PP Begin and End Dates'!A:C,3,FALSE)+21,
VLOOKUP(B62,'[1]PP Begin and End Dates'!A:C,3,FALSE))))))</f>
        <v>44818</v>
      </c>
      <c r="E62" s="8">
        <v>44802</v>
      </c>
      <c r="F62" s="8">
        <v>44803</v>
      </c>
      <c r="G62" s="8">
        <v>44803</v>
      </c>
      <c r="H62" s="3" t="s">
        <v>92</v>
      </c>
      <c r="I62" s="3">
        <f xml:space="preserve">
IF(AND(RIGHT($B62,3)="Lag",RIGHT($B62,9)&lt;&gt;"Extra Lag"),VLOOKUP($B62,'[1]PP Begin and End Dates'!$A:$C,3,FALSE)+6,
IF(AND(RIGHT($B62,3)="Lag",RIGHT($B62,9)="Extra Lag"),VLOOKUP($B62,'[1]PP Begin and End Dates'!$A:$C,3,FALSE)+13,
VLOOKUP($B62,'[1]PP Begin and End Dates'!$A:$C,3,FALSE)-8))</f>
        <v>44810</v>
      </c>
      <c r="J62" s="3" t="str">
        <f xml:space="preserve">
IF(AND(RIGHT($B62,3)="Lag",RIGHT($B62,9)&lt;&gt;"Extra Lag"),TEXT(VLOOKUP($B62,'[1]PP Begin and End Dates'!A:C,3,FALSE)+8,"m/d")&amp;" noon-"&amp;TEXT(VLOOKUP($B62,'[1]PP Begin and End Dates'!A:C,3,FALSE)+9,"m/d"),
IF(AND(RIGHT($B62,3)="Lag",RIGHT($B62,9)="Extra Lag"),TEXT(VLOOKUP($B62,'[1]PP Begin and End Dates'!A:C,3,FALSE)+15,"m/d")&amp;" noon-"&amp;TEXT(VLOOKUP($B62,'[1]PP Begin and End Dates'!A:C,3,FALSE)+16,"m/d"),
TEXT(VLOOKUP(B62,'[1]PP Begin and End Dates'!A:C,3,FALSE)-6,"m/d")&amp;" noon-"&amp;TEXT(VLOOKUP(B62,'[1]PP Begin and End Dates'!A:C,3,FALSE)-5,"m/d")))</f>
        <v>9/8 noon-9/9</v>
      </c>
      <c r="K62" s="3">
        <f xml:space="preserve">
IF(AND(RIGHT($B62,3)="Lag",RIGHT($B62,9)&lt;&gt;"Extra Lag"),VLOOKUP($B62,'[1]PP Begin and End Dates'!$A:$C,3,FALSE)+9,
IF(AND(RIGHT($B62,3)="Lag",RIGHT($B62,9)="Extra Lag"),VLOOKUP($B62,'[1]PP Begin and End Dates'!$A:$C,3,FALSE)+16,
VLOOKUP($B62,'[1]PP Begin and End Dates'!$A:$C,3,FALSE)-5))</f>
        <v>44813</v>
      </c>
    </row>
    <row r="63" spans="1:11" ht="30.65" customHeight="1" x14ac:dyDescent="0.35">
      <c r="A63" s="1" t="str">
        <f t="shared" si="0"/>
        <v>Curr</v>
      </c>
      <c r="B63" s="2" t="s">
        <v>93</v>
      </c>
      <c r="C63" s="14" t="str">
        <f>TEXT(VLOOKUP($B63,'[1]PP Begin and End Dates'!A:C,2,FALSE),"m/d")&amp;" - "&amp;TEXT(VLOOKUP($B63,'[1]PP Begin and End Dates'!A:C,3,FALSE),"m/d")</f>
        <v>9/1 - 9/14</v>
      </c>
      <c r="D63" s="3">
        <f xml:space="preserve">
IF(AND(LEFT(B63,5)="Admin",RIGHT(B63,3)="Lag",RIGHT(B63,9)&lt;&gt;"Extra Lag"),VLOOKUP(B63,'[1]PP Begin and End Dates'!A:C,3,FALSE)+14,
IF(AND(LEFT(B63,4)="Inst",RIGHT(B63,3)="Lag",RIGHT(B63,9)&lt;&gt;"Extra Lag"),VLOOKUP(B63,'[1]PP Begin and End Dates'!A:C,3,FALSE)+15,
IF(AND(LEFT(B63,4)="Inst",RIGHT(B63,4)="Curr"),VLOOKUP(B63,'[1]PP Begin and End Dates'!A:C,3,FALSE)+1,
IF(AND(LEFT(B63,4)="Inst",RIGHT(B63,9)="Extra Lag"),VLOOKUP(B63,'[1]PP Begin and End Dates'!A:C,3,FALSE)+22,
IF(AND(LEFT(B63,5)="Admin",RIGHT(B63,9)="Extra Lag"),VLOOKUP(B63,'[1]PP Begin and End Dates'!A:C,3,FALSE)+21,
VLOOKUP(B63,'[1]PP Begin and End Dates'!A:C,3,FALSE))))))</f>
        <v>44818</v>
      </c>
      <c r="E63" s="8">
        <v>44802</v>
      </c>
      <c r="F63" s="8">
        <v>44803</v>
      </c>
      <c r="G63" s="8">
        <v>44803</v>
      </c>
      <c r="H63" s="3" t="s">
        <v>92</v>
      </c>
      <c r="I63" s="3">
        <f xml:space="preserve">
IF(AND(RIGHT($B63,3)="Lag",RIGHT($B63,9)&lt;&gt;"Extra Lag"),VLOOKUP($B63,'[1]PP Begin and End Dates'!$A:$C,3,FALSE)+6,
IF(AND(RIGHT($B63,3)="Lag",RIGHT($B63,9)="Extra Lag"),VLOOKUP($B63,'[1]PP Begin and End Dates'!$A:$C,3,FALSE)+13,
VLOOKUP($B63,'[1]PP Begin and End Dates'!$A:$C,3,FALSE)-8))</f>
        <v>44810</v>
      </c>
      <c r="J63" s="3" t="str">
        <f xml:space="preserve">
IF(AND(RIGHT($B63,3)="Lag",RIGHT($B63,9)&lt;&gt;"Extra Lag"),TEXT(VLOOKUP($B63,'[1]PP Begin and End Dates'!A:C,3,FALSE)+8,"m/d")&amp;" noon-"&amp;TEXT(VLOOKUP($B63,'[1]PP Begin and End Dates'!A:C,3,FALSE)+9,"m/d"),
IF(AND(RIGHT($B63,3)="Lag",RIGHT($B63,9)="Extra Lag"),TEXT(VLOOKUP($B63,'[1]PP Begin and End Dates'!A:C,3,FALSE)+15,"m/d")&amp;" noon-"&amp;TEXT(VLOOKUP($B63,'[1]PP Begin and End Dates'!A:C,3,FALSE)+16,"m/d"),
TEXT(VLOOKUP(B63,'[1]PP Begin and End Dates'!A:C,3,FALSE)-6,"m/d")&amp;" noon-"&amp;TEXT(VLOOKUP(B63,'[1]PP Begin and End Dates'!A:C,3,FALSE)-5,"m/d")))</f>
        <v>9/8 noon-9/9</v>
      </c>
      <c r="K63" s="3">
        <f xml:space="preserve">
IF(AND(RIGHT($B63,3)="Lag",RIGHT($B63,9)&lt;&gt;"Extra Lag"),VLOOKUP($B63,'[1]PP Begin and End Dates'!$A:$C,3,FALSE)+9,
IF(AND(RIGHT($B63,3)="Lag",RIGHT($B63,9)="Extra Lag"),VLOOKUP($B63,'[1]PP Begin and End Dates'!$A:$C,3,FALSE)+16,
VLOOKUP($B63,'[1]PP Begin and End Dates'!$A:$C,3,FALSE)-5))</f>
        <v>44813</v>
      </c>
    </row>
    <row r="64" spans="1:11" ht="30.65" customHeight="1" x14ac:dyDescent="0.35">
      <c r="A64" s="1" t="str">
        <f t="shared" si="0"/>
        <v>Extra Lag</v>
      </c>
      <c r="B64" s="2" t="s">
        <v>94</v>
      </c>
      <c r="C64" s="14" t="str">
        <f>TEXT(VLOOKUP($B64,'[1]PP Begin and End Dates'!A:C,2,FALSE),"m/d")&amp;" - "&amp;TEXT(VLOOKUP($B64,'[1]PP Begin and End Dates'!A:C,3,FALSE),"m/d")</f>
        <v>8/11 - 8/24</v>
      </c>
      <c r="D64" s="3">
        <f xml:space="preserve">
IF(AND(LEFT(B64,5)="Admin",RIGHT(B64,3)="Lag",RIGHT(B64,9)&lt;&gt;"Extra Lag"),VLOOKUP(B64,'[1]PP Begin and End Dates'!A:C,3,FALSE)+14,
IF(AND(LEFT(B64,4)="Inst",RIGHT(B64,3)="Lag",RIGHT(B64,9)&lt;&gt;"Extra Lag"),VLOOKUP(B64,'[1]PP Begin and End Dates'!A:C,3,FALSE)+15,
IF(AND(LEFT(B64,4)="Inst",RIGHT(B64,4)="Curr"),VLOOKUP(B64,'[1]PP Begin and End Dates'!A:C,3,FALSE)+1,
IF(AND(LEFT(B64,4)="Inst",RIGHT(B64,9)="Extra Lag"),VLOOKUP(B64,'[1]PP Begin and End Dates'!A:C,3,FALSE)+22,
IF(AND(LEFT(B64,5)="Admin",RIGHT(B64,9)="Extra Lag"),VLOOKUP(B64,'[1]PP Begin and End Dates'!A:C,3,FALSE)+21,
VLOOKUP(B64,'[1]PP Begin and End Dates'!A:C,3,FALSE))))))</f>
        <v>44818</v>
      </c>
      <c r="E64" s="8">
        <v>44802</v>
      </c>
      <c r="F64" s="8">
        <v>44803</v>
      </c>
      <c r="G64" s="8">
        <v>44803</v>
      </c>
      <c r="H64" s="3" t="s">
        <v>92</v>
      </c>
      <c r="I64" s="3">
        <f xml:space="preserve">
IF(AND(RIGHT($B64,3)="Lag",RIGHT($B64,9)&lt;&gt;"Extra Lag"),VLOOKUP($B64,'[1]PP Begin and End Dates'!$A:$C,3,FALSE)+6,
IF(AND(RIGHT($B64,3)="Lag",RIGHT($B64,9)="Extra Lag"),VLOOKUP($B64,'[1]PP Begin and End Dates'!$A:$C,3,FALSE)+13,
VLOOKUP($B64,'[1]PP Begin and End Dates'!$A:$C,3,FALSE)-8))</f>
        <v>44810</v>
      </c>
      <c r="J64" s="3" t="str">
        <f xml:space="preserve">
IF(AND(RIGHT($B64,3)="Lag",RIGHT($B64,9)&lt;&gt;"Extra Lag"),TEXT(VLOOKUP($B64,'[1]PP Begin and End Dates'!A:C,3,FALSE)+8,"m/d")&amp;" noon-"&amp;TEXT(VLOOKUP($B64,'[1]PP Begin and End Dates'!A:C,3,FALSE)+9,"m/d"),
IF(AND(RIGHT($B64,3)="Lag",RIGHT($B64,9)="Extra Lag"),TEXT(VLOOKUP($B64,'[1]PP Begin and End Dates'!A:C,3,FALSE)+15,"m/d")&amp;" noon-"&amp;TEXT(VLOOKUP($B64,'[1]PP Begin and End Dates'!A:C,3,FALSE)+16,"m/d"),
TEXT(VLOOKUP(B64,'[1]PP Begin and End Dates'!A:C,3,FALSE)-6,"m/d")&amp;" noon-"&amp;TEXT(VLOOKUP(B64,'[1]PP Begin and End Dates'!A:C,3,FALSE)-5,"m/d")))</f>
        <v>9/8 noon-9/9</v>
      </c>
      <c r="K64" s="3">
        <f xml:space="preserve">
IF(AND(RIGHT($B64,3)="Lag",RIGHT($B64,9)&lt;&gt;"Extra Lag"),VLOOKUP($B64,'[1]PP Begin and End Dates'!$A:$C,3,FALSE)+9,
IF(AND(RIGHT($B64,3)="Lag",RIGHT($B64,9)="Extra Lag"),VLOOKUP($B64,'[1]PP Begin and End Dates'!$A:$C,3,FALSE)+16,
VLOOKUP($B64,'[1]PP Begin and End Dates'!$A:$C,3,FALSE)-5))</f>
        <v>44813</v>
      </c>
    </row>
    <row r="65" spans="1:11" ht="30.65" customHeight="1" x14ac:dyDescent="0.35">
      <c r="A65" s="1" t="str">
        <f t="shared" si="0"/>
        <v>Lag</v>
      </c>
      <c r="B65" s="4" t="s">
        <v>95</v>
      </c>
      <c r="C65" s="15" t="str">
        <f>TEXT(VLOOKUP($B65,'[1]PP Begin and End Dates'!A:C,2,FALSE),"m/d")&amp;" - "&amp;TEXT(VLOOKUP($B65,'[1]PP Begin and End Dates'!A:C,3,FALSE),"m/d")</f>
        <v>8/25 - 9/7</v>
      </c>
      <c r="D65" s="5">
        <f xml:space="preserve">
IF(AND(LEFT(B65,5)="Admin",RIGHT(B65,3)="Lag",RIGHT(B65,9)&lt;&gt;"Extra Lag"),VLOOKUP(B65,'[1]PP Begin and End Dates'!A:C,3,FALSE)+14,
IF(AND(LEFT(B65,4)="Inst",RIGHT(B65,3)="Lag",RIGHT(B65,9)&lt;&gt;"Extra Lag"),VLOOKUP(B65,'[1]PP Begin and End Dates'!A:C,3,FALSE)+15,
IF(AND(LEFT(B65,4)="Inst",RIGHT(B65,4)="Curr"),VLOOKUP(B65,'[1]PP Begin and End Dates'!A:C,3,FALSE)+1,
IF(AND(LEFT(B65,4)="Inst",RIGHT(B65,9)="Extra Lag"),VLOOKUP(B65,'[1]PP Begin and End Dates'!A:C,3,FALSE)+22,
IF(AND(LEFT(B65,5)="Admin",RIGHT(B65,9)="Extra Lag"),VLOOKUP(B65,'[1]PP Begin and End Dates'!A:C,3,FALSE)+21,
VLOOKUP(B65,'[1]PP Begin and End Dates'!A:C,3,FALSE))))))</f>
        <v>44826</v>
      </c>
      <c r="E65" s="5">
        <f xml:space="preserve">
IF(AND(RIGHT($B65,3)="Lag",RIGHT($B65,9)&lt;&gt;"Extra Lag"),VLOOKUP($B65,'[1]PP Begin and End Dates'!$A:$C,3,FALSE)-1,
IF(AND(RIGHT($B65,3)="Lag",RIGHT($B65,9)="Extra Lag"),VLOOKUP($B65,'[1]PP Begin and End Dates'!$A:$C,3,FALSE)+6,
VLOOKUP($B65,'[1]PP Begin and End Dates'!$A:$C,3,FALSE)-15))</f>
        <v>44810</v>
      </c>
      <c r="F65" s="5">
        <f xml:space="preserve">
IF(AND(RIGHT($B65,3)="Lag",RIGHT($B65,9)&lt;&gt;"Extra Lag"),VLOOKUP($B65,'[1]PP Begin and End Dates'!$A:$C,3,FALSE),
IF(AND(RIGHT($B65,3)="Lag",RIGHT($B65,9)="Extra Lag"),VLOOKUP($B65,'[1]PP Begin and End Dates'!$A:$C,3,FALSE)+7,
VLOOKUP($B65,'[1]PP Begin and End Dates'!$A:$C,3,FALSE)-14))</f>
        <v>44811</v>
      </c>
      <c r="G65" s="5">
        <f xml:space="preserve">
IF(AND(RIGHT($B65,3)="Lag",RIGHT($B65,9)&lt;&gt;"Extra Lag"),VLOOKUP($B65,'[1]PP Begin and End Dates'!$A:$C,3,FALSE),
IF(AND(RIGHT($B65,3)="Lag",RIGHT($B65,9)="Extra Lag"),VLOOKUP($B65,'[1]PP Begin and End Dates'!$A:$C,3,FALSE)+7,
VLOOKUP($B65,'[1]PP Begin and End Dates'!$A:$C,3,FALSE)-14))</f>
        <v>44811</v>
      </c>
      <c r="H65" s="5" t="s">
        <v>96</v>
      </c>
      <c r="I65" s="5">
        <f xml:space="preserve">
IF(AND(RIGHT($B65,3)="Lag",RIGHT($B65,9)&lt;&gt;"Extra Lag"),VLOOKUP($B65,'[1]PP Begin and End Dates'!$A:$C,3,FALSE)+6,
IF(AND(RIGHT($B65,3)="Lag",RIGHT($B65,9)="Extra Lag"),VLOOKUP($B65,'[1]PP Begin and End Dates'!$A:$C,3,FALSE)+13,
VLOOKUP($B65,'[1]PP Begin and End Dates'!$A:$C,3,FALSE)-8))</f>
        <v>44817</v>
      </c>
      <c r="J65" s="5" t="str">
        <f xml:space="preserve">
IF(AND(RIGHT($B65,3)="Lag",RIGHT($B65,9)&lt;&gt;"Extra Lag"),TEXT(VLOOKUP($B65,'[1]PP Begin and End Dates'!A:C,3,FALSE)+8,"m/d")&amp;" noon-"&amp;TEXT(VLOOKUP($B65,'[1]PP Begin and End Dates'!A:C,3,FALSE)+9,"m/d"),
IF(AND(RIGHT($B65,3)="Lag",RIGHT($B65,9)="Extra Lag"),TEXT(VLOOKUP($B65,'[1]PP Begin and End Dates'!A:C,3,FALSE)+15,"m/d")&amp;" noon-"&amp;TEXT(VLOOKUP($B65,'[1]PP Begin and End Dates'!A:C,3,FALSE)+16,"m/d"),
TEXT(VLOOKUP(B65,'[1]PP Begin and End Dates'!A:C,3,FALSE)-6,"m/d")&amp;" noon-"&amp;TEXT(VLOOKUP(B65,'[1]PP Begin and End Dates'!A:C,3,FALSE)-5,"m/d")))</f>
        <v>9/15 noon-9/16</v>
      </c>
      <c r="K65" s="5">
        <f xml:space="preserve">
IF(AND(RIGHT($B65,3)="Lag",RIGHT($B65,9)&lt;&gt;"Extra Lag"),VLOOKUP($B65,'[1]PP Begin and End Dates'!$A:$C,3,FALSE)+9,
IF(AND(RIGHT($B65,3)="Lag",RIGHT($B65,9)="Extra Lag"),VLOOKUP($B65,'[1]PP Begin and End Dates'!$A:$C,3,FALSE)+16,
VLOOKUP($B65,'[1]PP Begin and End Dates'!$A:$C,3,FALSE)-5))</f>
        <v>44820</v>
      </c>
    </row>
    <row r="66" spans="1:11" ht="30.65" customHeight="1" x14ac:dyDescent="0.35">
      <c r="A66" s="1" t="str">
        <f t="shared" ref="A66:A129" si="1">MID(B66, FIND(" ", B66, FIND(" ", B66)+1)+1,256)</f>
        <v>Curr</v>
      </c>
      <c r="B66" s="4" t="s">
        <v>97</v>
      </c>
      <c r="C66" s="15" t="str">
        <f>TEXT(VLOOKUP($B66,'[1]PP Begin and End Dates'!A:C,2,FALSE),"m/d")&amp;" - "&amp;TEXT(VLOOKUP($B66,'[1]PP Begin and End Dates'!A:C,3,FALSE),"m/d")</f>
        <v>9/8 - 9/21</v>
      </c>
      <c r="D66" s="5">
        <f xml:space="preserve">
IF(AND(LEFT(B66,5)="Admin",RIGHT(B66,3)="Lag",RIGHT(B66,9)&lt;&gt;"Extra Lag"),VLOOKUP(B66,'[1]PP Begin and End Dates'!A:C,3,FALSE)+14,
IF(AND(LEFT(B66,4)="Inst",RIGHT(B66,3)="Lag",RIGHT(B66,9)&lt;&gt;"Extra Lag"),VLOOKUP(B66,'[1]PP Begin and End Dates'!A:C,3,FALSE)+15,
IF(AND(LEFT(B66,4)="Inst",RIGHT(B66,4)="Curr"),VLOOKUP(B66,'[1]PP Begin and End Dates'!A:C,3,FALSE)+1,
IF(AND(LEFT(B66,4)="Inst",RIGHT(B66,9)="Extra Lag"),VLOOKUP(B66,'[1]PP Begin and End Dates'!A:C,3,FALSE)+22,
IF(AND(LEFT(B66,5)="Admin",RIGHT(B66,9)="Extra Lag"),VLOOKUP(B66,'[1]PP Begin and End Dates'!A:C,3,FALSE)+21,
VLOOKUP(B66,'[1]PP Begin and End Dates'!A:C,3,FALSE))))))</f>
        <v>44826</v>
      </c>
      <c r="E66" s="5">
        <f xml:space="preserve">
IF(AND(RIGHT($B66,3)="Lag",RIGHT($B66,9)&lt;&gt;"Extra Lag"),VLOOKUP($B66,'[1]PP Begin and End Dates'!$A:$C,3,FALSE)-1,
IF(AND(RIGHT($B66,3)="Lag",RIGHT($B66,9)="Extra Lag"),VLOOKUP($B66,'[1]PP Begin and End Dates'!$A:$C,3,FALSE)+6,
VLOOKUP($B66,'[1]PP Begin and End Dates'!$A:$C,3,FALSE)-15))</f>
        <v>44810</v>
      </c>
      <c r="F66" s="5">
        <f xml:space="preserve">
IF(AND(RIGHT($B66,3)="Lag",RIGHT($B66,9)&lt;&gt;"Extra Lag"),VLOOKUP($B66,'[1]PP Begin and End Dates'!$A:$C,3,FALSE),
IF(AND(RIGHT($B66,3)="Lag",RIGHT($B66,9)="Extra Lag"),VLOOKUP($B66,'[1]PP Begin and End Dates'!$A:$C,3,FALSE)+7,
VLOOKUP($B66,'[1]PP Begin and End Dates'!$A:$C,3,FALSE)-14))</f>
        <v>44811</v>
      </c>
      <c r="G66" s="5">
        <f xml:space="preserve">
IF(AND(RIGHT($B66,3)="Lag",RIGHT($B66,9)&lt;&gt;"Extra Lag"),VLOOKUP($B66,'[1]PP Begin and End Dates'!$A:$C,3,FALSE),
IF(AND(RIGHT($B66,3)="Lag",RIGHT($B66,9)="Extra Lag"),VLOOKUP($B66,'[1]PP Begin and End Dates'!$A:$C,3,FALSE)+7,
VLOOKUP($B66,'[1]PP Begin and End Dates'!$A:$C,3,FALSE)-14))</f>
        <v>44811</v>
      </c>
      <c r="H66" s="5" t="s">
        <v>96</v>
      </c>
      <c r="I66" s="5">
        <f xml:space="preserve">
IF(AND(RIGHT($B66,3)="Lag",RIGHT($B66,9)&lt;&gt;"Extra Lag"),VLOOKUP($B66,'[1]PP Begin and End Dates'!$A:$C,3,FALSE)+6,
IF(AND(RIGHT($B66,3)="Lag",RIGHT($B66,9)="Extra Lag"),VLOOKUP($B66,'[1]PP Begin and End Dates'!$A:$C,3,FALSE)+13,
VLOOKUP($B66,'[1]PP Begin and End Dates'!$A:$C,3,FALSE)-8))</f>
        <v>44817</v>
      </c>
      <c r="J66" s="5" t="str">
        <f xml:space="preserve">
IF(AND(RIGHT($B66,3)="Lag",RIGHT($B66,9)&lt;&gt;"Extra Lag"),TEXT(VLOOKUP($B66,'[1]PP Begin and End Dates'!A:C,3,FALSE)+8,"m/d")&amp;" noon-"&amp;TEXT(VLOOKUP($B66,'[1]PP Begin and End Dates'!A:C,3,FALSE)+9,"m/d"),
IF(AND(RIGHT($B66,3)="Lag",RIGHT($B66,9)="Extra Lag"),TEXT(VLOOKUP($B66,'[1]PP Begin and End Dates'!A:C,3,FALSE)+15,"m/d")&amp;" noon-"&amp;TEXT(VLOOKUP($B66,'[1]PP Begin and End Dates'!A:C,3,FALSE)+16,"m/d"),
TEXT(VLOOKUP(B66,'[1]PP Begin and End Dates'!A:C,3,FALSE)-6,"m/d")&amp;" noon-"&amp;TEXT(VLOOKUP(B66,'[1]PP Begin and End Dates'!A:C,3,FALSE)-5,"m/d")))</f>
        <v>9/15 noon-9/16</v>
      </c>
      <c r="K66" s="5">
        <f xml:space="preserve">
IF(AND(RIGHT($B66,3)="Lag",RIGHT($B66,9)&lt;&gt;"Extra Lag"),VLOOKUP($B66,'[1]PP Begin and End Dates'!$A:$C,3,FALSE)+9,
IF(AND(RIGHT($B66,3)="Lag",RIGHT($B66,9)="Extra Lag"),VLOOKUP($B66,'[1]PP Begin and End Dates'!$A:$C,3,FALSE)+16,
VLOOKUP($B66,'[1]PP Begin and End Dates'!$A:$C,3,FALSE)-5))</f>
        <v>44820</v>
      </c>
    </row>
    <row r="67" spans="1:11" ht="30.65" customHeight="1" x14ac:dyDescent="0.35">
      <c r="A67" s="1" t="str">
        <f t="shared" si="1"/>
        <v>Extra Lag</v>
      </c>
      <c r="B67" s="4" t="s">
        <v>98</v>
      </c>
      <c r="C67" s="15" t="str">
        <f>TEXT(VLOOKUP($B67,'[1]PP Begin and End Dates'!A:C,2,FALSE),"m/d")&amp;" - "&amp;TEXT(VLOOKUP($B67,'[1]PP Begin and End Dates'!A:C,3,FALSE),"m/d")</f>
        <v>8/18 - 8/31</v>
      </c>
      <c r="D67" s="5">
        <f xml:space="preserve">
IF(AND(LEFT(B67,5)="Admin",RIGHT(B67,3)="Lag",RIGHT(B67,9)&lt;&gt;"Extra Lag"),VLOOKUP(B67,'[1]PP Begin and End Dates'!A:C,3,FALSE)+14,
IF(AND(LEFT(B67,4)="Inst",RIGHT(B67,3)="Lag",RIGHT(B67,9)&lt;&gt;"Extra Lag"),VLOOKUP(B67,'[1]PP Begin and End Dates'!A:C,3,FALSE)+15,
IF(AND(LEFT(B67,4)="Inst",RIGHT(B67,4)="Curr"),VLOOKUP(B67,'[1]PP Begin and End Dates'!A:C,3,FALSE)+1,
IF(AND(LEFT(B67,4)="Inst",RIGHT(B67,9)="Extra Lag"),VLOOKUP(B67,'[1]PP Begin and End Dates'!A:C,3,FALSE)+22,
IF(AND(LEFT(B67,5)="Admin",RIGHT(B67,9)="Extra Lag"),VLOOKUP(B67,'[1]PP Begin and End Dates'!A:C,3,FALSE)+21,
VLOOKUP(B67,'[1]PP Begin and End Dates'!A:C,3,FALSE))))))</f>
        <v>44826</v>
      </c>
      <c r="E67" s="5">
        <f xml:space="preserve">
IF(AND(RIGHT($B67,3)="Lag",RIGHT($B67,9)&lt;&gt;"Extra Lag"),VLOOKUP($B67,'[1]PP Begin and End Dates'!$A:$C,3,FALSE)-1,
IF(AND(RIGHT($B67,3)="Lag",RIGHT($B67,9)="Extra Lag"),VLOOKUP($B67,'[1]PP Begin and End Dates'!$A:$C,3,FALSE)+6,
VLOOKUP($B67,'[1]PP Begin and End Dates'!$A:$C,3,FALSE)-15))</f>
        <v>44810</v>
      </c>
      <c r="F67" s="5">
        <f xml:space="preserve">
IF(AND(RIGHT($B67,3)="Lag",RIGHT($B67,9)&lt;&gt;"Extra Lag"),VLOOKUP($B67,'[1]PP Begin and End Dates'!$A:$C,3,FALSE),
IF(AND(RIGHT($B67,3)="Lag",RIGHT($B67,9)="Extra Lag"),VLOOKUP($B67,'[1]PP Begin and End Dates'!$A:$C,3,FALSE)+7,
VLOOKUP($B67,'[1]PP Begin and End Dates'!$A:$C,3,FALSE)-14))</f>
        <v>44811</v>
      </c>
      <c r="G67" s="5">
        <f xml:space="preserve">
IF(AND(RIGHT($B67,3)="Lag",RIGHT($B67,9)&lt;&gt;"Extra Lag"),VLOOKUP($B67,'[1]PP Begin and End Dates'!$A:$C,3,FALSE),
IF(AND(RIGHT($B67,3)="Lag",RIGHT($B67,9)="Extra Lag"),VLOOKUP($B67,'[1]PP Begin and End Dates'!$A:$C,3,FALSE)+7,
VLOOKUP($B67,'[1]PP Begin and End Dates'!$A:$C,3,FALSE)-14))</f>
        <v>44811</v>
      </c>
      <c r="H67" s="5" t="s">
        <v>96</v>
      </c>
      <c r="I67" s="5">
        <f xml:space="preserve">
IF(AND(RIGHT($B67,3)="Lag",RIGHT($B67,9)&lt;&gt;"Extra Lag"),VLOOKUP($B67,'[1]PP Begin and End Dates'!$A:$C,3,FALSE)+6,
IF(AND(RIGHT($B67,3)="Lag",RIGHT($B67,9)="Extra Lag"),VLOOKUP($B67,'[1]PP Begin and End Dates'!$A:$C,3,FALSE)+13,
VLOOKUP($B67,'[1]PP Begin and End Dates'!$A:$C,3,FALSE)-8))</f>
        <v>44817</v>
      </c>
      <c r="J67" s="5" t="str">
        <f xml:space="preserve">
IF(AND(RIGHT($B67,3)="Lag",RIGHT($B67,9)&lt;&gt;"Extra Lag"),TEXT(VLOOKUP($B67,'[1]PP Begin and End Dates'!A:C,3,FALSE)+8,"m/d")&amp;" noon-"&amp;TEXT(VLOOKUP($B67,'[1]PP Begin and End Dates'!A:C,3,FALSE)+9,"m/d"),
IF(AND(RIGHT($B67,3)="Lag",RIGHT($B67,9)="Extra Lag"),TEXT(VLOOKUP($B67,'[1]PP Begin and End Dates'!A:C,3,FALSE)+15,"m/d")&amp;" noon-"&amp;TEXT(VLOOKUP($B67,'[1]PP Begin and End Dates'!A:C,3,FALSE)+16,"m/d"),
TEXT(VLOOKUP(B67,'[1]PP Begin and End Dates'!A:C,3,FALSE)-6,"m/d")&amp;" noon-"&amp;TEXT(VLOOKUP(B67,'[1]PP Begin and End Dates'!A:C,3,FALSE)-5,"m/d")))</f>
        <v>9/15 noon-9/16</v>
      </c>
      <c r="K67" s="5">
        <f xml:space="preserve">
IF(AND(RIGHT($B67,3)="Lag",RIGHT($B67,9)&lt;&gt;"Extra Lag"),VLOOKUP($B67,'[1]PP Begin and End Dates'!$A:$C,3,FALSE)+9,
IF(AND(RIGHT($B67,3)="Lag",RIGHT($B67,9)="Extra Lag"),VLOOKUP($B67,'[1]PP Begin and End Dates'!$A:$C,3,FALSE)+16,
VLOOKUP($B67,'[1]PP Begin and End Dates'!$A:$C,3,FALSE)-5))</f>
        <v>44820</v>
      </c>
    </row>
    <row r="68" spans="1:11" ht="30.65" customHeight="1" x14ac:dyDescent="0.35">
      <c r="A68" s="1" t="str">
        <f t="shared" si="1"/>
        <v>Lag</v>
      </c>
      <c r="B68" s="2" t="s">
        <v>99</v>
      </c>
      <c r="C68" s="14" t="str">
        <f>TEXT(VLOOKUP($B68,'[1]PP Begin and End Dates'!A:C,2,FALSE),"m/d")&amp;" - "&amp;TEXT(VLOOKUP($B68,'[1]PP Begin and End Dates'!A:C,3,FALSE),"m/d")</f>
        <v>9/1 - 9/14</v>
      </c>
      <c r="D68" s="3">
        <f xml:space="preserve">
IF(AND(LEFT(B68,5)="Admin",RIGHT(B68,3)="Lag",RIGHT(B68,9)&lt;&gt;"Extra Lag"),VLOOKUP(B68,'[1]PP Begin and End Dates'!A:C,3,FALSE)+14,
IF(AND(LEFT(B68,4)="Inst",RIGHT(B68,3)="Lag",RIGHT(B68,9)&lt;&gt;"Extra Lag"),VLOOKUP(B68,'[1]PP Begin and End Dates'!A:C,3,FALSE)+15,
IF(AND(LEFT(B68,4)="Inst",RIGHT(B68,4)="Curr"),VLOOKUP(B68,'[1]PP Begin and End Dates'!A:C,3,FALSE)+1,
IF(AND(LEFT(B68,4)="Inst",RIGHT(B68,9)="Extra Lag"),VLOOKUP(B68,'[1]PP Begin and End Dates'!A:C,3,FALSE)+22,
IF(AND(LEFT(B68,5)="Admin",RIGHT(B68,9)="Extra Lag"),VLOOKUP(B68,'[1]PP Begin and End Dates'!A:C,3,FALSE)+21,
VLOOKUP(B68,'[1]PP Begin and End Dates'!A:C,3,FALSE))))))</f>
        <v>44832</v>
      </c>
      <c r="E68" s="3">
        <f xml:space="preserve">
IF(AND(RIGHT($B68,3)="Lag",RIGHT($B68,9)&lt;&gt;"Extra Lag"),VLOOKUP($B68,'[1]PP Begin and End Dates'!$A:$C,3,FALSE)-1,
IF(AND(RIGHT($B68,3)="Lag",RIGHT($B68,9)="Extra Lag"),VLOOKUP($B68,'[1]PP Begin and End Dates'!$A:$C,3,FALSE)+6,
VLOOKUP($B68,'[1]PP Begin and End Dates'!$A:$C,3,FALSE)-15))</f>
        <v>44817</v>
      </c>
      <c r="F68" s="3">
        <f xml:space="preserve">
IF(AND(RIGHT($B68,3)="Lag",RIGHT($B68,9)&lt;&gt;"Extra Lag"),VLOOKUP($B68,'[1]PP Begin and End Dates'!$A:$C,3,FALSE),
IF(AND(RIGHT($B68,3)="Lag",RIGHT($B68,9)="Extra Lag"),VLOOKUP($B68,'[1]PP Begin and End Dates'!$A:$C,3,FALSE)+7,
VLOOKUP($B68,'[1]PP Begin and End Dates'!$A:$C,3,FALSE)-14))</f>
        <v>44818</v>
      </c>
      <c r="G68" s="3">
        <f xml:space="preserve">
IF(AND(RIGHT($B68,3)="Lag",RIGHT($B68,9)&lt;&gt;"Extra Lag"),VLOOKUP($B68,'[1]PP Begin and End Dates'!$A:$C,3,FALSE),
IF(AND(RIGHT($B68,3)="Lag",RIGHT($B68,9)="Extra Lag"),VLOOKUP($B68,'[1]PP Begin and End Dates'!$A:$C,3,FALSE)+7,
VLOOKUP($B68,'[1]PP Begin and End Dates'!$A:$C,3,FALSE)-14))</f>
        <v>44818</v>
      </c>
      <c r="H68" s="3" t="s">
        <v>100</v>
      </c>
      <c r="I68" s="3">
        <f xml:space="preserve">
IF(AND(RIGHT($B68,3)="Lag",RIGHT($B68,9)&lt;&gt;"Extra Lag"),VLOOKUP($B68,'[1]PP Begin and End Dates'!$A:$C,3,FALSE)+6,
IF(AND(RIGHT($B68,3)="Lag",RIGHT($B68,9)="Extra Lag"),VLOOKUP($B68,'[1]PP Begin and End Dates'!$A:$C,3,FALSE)+13,
VLOOKUP($B68,'[1]PP Begin and End Dates'!$A:$C,3,FALSE)-8))</f>
        <v>44824</v>
      </c>
      <c r="J68" s="3" t="str">
        <f xml:space="preserve">
IF(AND(RIGHT($B68,3)="Lag",RIGHT($B68,9)&lt;&gt;"Extra Lag"),TEXT(VLOOKUP($B68,'[1]PP Begin and End Dates'!A:C,3,FALSE)+8,"m/d")&amp;" noon-"&amp;TEXT(VLOOKUP($B68,'[1]PP Begin and End Dates'!A:C,3,FALSE)+9,"m/d"),
IF(AND(RIGHT($B68,3)="Lag",RIGHT($B68,9)="Extra Lag"),TEXT(VLOOKUP($B68,'[1]PP Begin and End Dates'!A:C,3,FALSE)+15,"m/d")&amp;" noon-"&amp;TEXT(VLOOKUP($B68,'[1]PP Begin and End Dates'!A:C,3,FALSE)+16,"m/d"),
TEXT(VLOOKUP(B68,'[1]PP Begin and End Dates'!A:C,3,FALSE)-6,"m/d")&amp;" noon-"&amp;TEXT(VLOOKUP(B68,'[1]PP Begin and End Dates'!A:C,3,FALSE)-5,"m/d")))</f>
        <v>9/22 noon-9/23</v>
      </c>
      <c r="K68" s="3">
        <f xml:space="preserve">
IF(AND(RIGHT($B68,3)="Lag",RIGHT($B68,9)&lt;&gt;"Extra Lag"),VLOOKUP($B68,'[1]PP Begin and End Dates'!$A:$C,3,FALSE)+9,
IF(AND(RIGHT($B68,3)="Lag",RIGHT($B68,9)="Extra Lag"),VLOOKUP($B68,'[1]PP Begin and End Dates'!$A:$C,3,FALSE)+16,
VLOOKUP($B68,'[1]PP Begin and End Dates'!$A:$C,3,FALSE)-5))</f>
        <v>44827</v>
      </c>
    </row>
    <row r="69" spans="1:11" ht="30.65" customHeight="1" x14ac:dyDescent="0.35">
      <c r="A69" s="1" t="str">
        <f t="shared" si="1"/>
        <v>Curr</v>
      </c>
      <c r="B69" s="2" t="s">
        <v>101</v>
      </c>
      <c r="C69" s="14" t="str">
        <f>TEXT(VLOOKUP($B69,'[1]PP Begin and End Dates'!A:C,2,FALSE),"m/d")&amp;" - "&amp;TEXT(VLOOKUP($B69,'[1]PP Begin and End Dates'!A:C,3,FALSE),"m/d")</f>
        <v>9/15 - 9/28</v>
      </c>
      <c r="D69" s="3">
        <f xml:space="preserve">
IF(AND(LEFT(B69,5)="Admin",RIGHT(B69,3)="Lag",RIGHT(B69,9)&lt;&gt;"Extra Lag"),VLOOKUP(B69,'[1]PP Begin and End Dates'!A:C,3,FALSE)+14,
IF(AND(LEFT(B69,4)="Inst",RIGHT(B69,3)="Lag",RIGHT(B69,9)&lt;&gt;"Extra Lag"),VLOOKUP(B69,'[1]PP Begin and End Dates'!A:C,3,FALSE)+15,
IF(AND(LEFT(B69,4)="Inst",RIGHT(B69,4)="Curr"),VLOOKUP(B69,'[1]PP Begin and End Dates'!A:C,3,FALSE)+1,
IF(AND(LEFT(B69,4)="Inst",RIGHT(B69,9)="Extra Lag"),VLOOKUP(B69,'[1]PP Begin and End Dates'!A:C,3,FALSE)+22,
IF(AND(LEFT(B69,5)="Admin",RIGHT(B69,9)="Extra Lag"),VLOOKUP(B69,'[1]PP Begin and End Dates'!A:C,3,FALSE)+21,
VLOOKUP(B69,'[1]PP Begin and End Dates'!A:C,3,FALSE))))))</f>
        <v>44832</v>
      </c>
      <c r="E69" s="3">
        <f xml:space="preserve">
IF(AND(RIGHT($B69,3)="Lag",RIGHT($B69,9)&lt;&gt;"Extra Lag"),VLOOKUP($B69,'[1]PP Begin and End Dates'!$A:$C,3,FALSE)-1,
IF(AND(RIGHT($B69,3)="Lag",RIGHT($B69,9)="Extra Lag"),VLOOKUP($B69,'[1]PP Begin and End Dates'!$A:$C,3,FALSE)+6,
VLOOKUP($B69,'[1]PP Begin and End Dates'!$A:$C,3,FALSE)-15))</f>
        <v>44817</v>
      </c>
      <c r="F69" s="3">
        <f xml:space="preserve">
IF(AND(RIGHT($B69,3)="Lag",RIGHT($B69,9)&lt;&gt;"Extra Lag"),VLOOKUP($B69,'[1]PP Begin and End Dates'!$A:$C,3,FALSE),
IF(AND(RIGHT($B69,3)="Lag",RIGHT($B69,9)="Extra Lag"),VLOOKUP($B69,'[1]PP Begin and End Dates'!$A:$C,3,FALSE)+7,
VLOOKUP($B69,'[1]PP Begin and End Dates'!$A:$C,3,FALSE)-14))</f>
        <v>44818</v>
      </c>
      <c r="G69" s="3">
        <f xml:space="preserve">
IF(AND(RIGHT($B69,3)="Lag",RIGHT($B69,9)&lt;&gt;"Extra Lag"),VLOOKUP($B69,'[1]PP Begin and End Dates'!$A:$C,3,FALSE),
IF(AND(RIGHT($B69,3)="Lag",RIGHT($B69,9)="Extra Lag"),VLOOKUP($B69,'[1]PP Begin and End Dates'!$A:$C,3,FALSE)+7,
VLOOKUP($B69,'[1]PP Begin and End Dates'!$A:$C,3,FALSE)-14))</f>
        <v>44818</v>
      </c>
      <c r="H69" s="3" t="s">
        <v>100</v>
      </c>
      <c r="I69" s="3">
        <f xml:space="preserve">
IF(AND(RIGHT($B69,3)="Lag",RIGHT($B69,9)&lt;&gt;"Extra Lag"),VLOOKUP($B69,'[1]PP Begin and End Dates'!$A:$C,3,FALSE)+6,
IF(AND(RIGHT($B69,3)="Lag",RIGHT($B69,9)="Extra Lag"),VLOOKUP($B69,'[1]PP Begin and End Dates'!$A:$C,3,FALSE)+13,
VLOOKUP($B69,'[1]PP Begin and End Dates'!$A:$C,3,FALSE)-8))</f>
        <v>44824</v>
      </c>
      <c r="J69" s="3" t="str">
        <f xml:space="preserve">
IF(AND(RIGHT($B69,3)="Lag",RIGHT($B69,9)&lt;&gt;"Extra Lag"),TEXT(VLOOKUP($B69,'[1]PP Begin and End Dates'!A:C,3,FALSE)+8,"m/d")&amp;" noon-"&amp;TEXT(VLOOKUP($B69,'[1]PP Begin and End Dates'!A:C,3,FALSE)+9,"m/d"),
IF(AND(RIGHT($B69,3)="Lag",RIGHT($B69,9)="Extra Lag"),TEXT(VLOOKUP($B69,'[1]PP Begin and End Dates'!A:C,3,FALSE)+15,"m/d")&amp;" noon-"&amp;TEXT(VLOOKUP($B69,'[1]PP Begin and End Dates'!A:C,3,FALSE)+16,"m/d"),
TEXT(VLOOKUP(B69,'[1]PP Begin and End Dates'!A:C,3,FALSE)-6,"m/d")&amp;" noon-"&amp;TEXT(VLOOKUP(B69,'[1]PP Begin and End Dates'!A:C,3,FALSE)-5,"m/d")))</f>
        <v>9/22 noon-9/23</v>
      </c>
      <c r="K69" s="3">
        <f xml:space="preserve">
IF(AND(RIGHT($B69,3)="Lag",RIGHT($B69,9)&lt;&gt;"Extra Lag"),VLOOKUP($B69,'[1]PP Begin and End Dates'!$A:$C,3,FALSE)+9,
IF(AND(RIGHT($B69,3)="Lag",RIGHT($B69,9)="Extra Lag"),VLOOKUP($B69,'[1]PP Begin and End Dates'!$A:$C,3,FALSE)+16,
VLOOKUP($B69,'[1]PP Begin and End Dates'!$A:$C,3,FALSE)-5))</f>
        <v>44827</v>
      </c>
    </row>
    <row r="70" spans="1:11" ht="30.65" customHeight="1" x14ac:dyDescent="0.35">
      <c r="A70" s="1" t="str">
        <f t="shared" si="1"/>
        <v>Extra Lag</v>
      </c>
      <c r="B70" s="2" t="s">
        <v>102</v>
      </c>
      <c r="C70" s="14" t="str">
        <f>TEXT(VLOOKUP($B70,'[1]PP Begin and End Dates'!A:C,2,FALSE),"m/d")&amp;" - "&amp;TEXT(VLOOKUP($B70,'[1]PP Begin and End Dates'!A:C,3,FALSE),"m/d")</f>
        <v>8/25 - 9/7</v>
      </c>
      <c r="D70" s="3">
        <f xml:space="preserve">
IF(AND(LEFT(B70,5)="Admin",RIGHT(B70,3)="Lag",RIGHT(B70,9)&lt;&gt;"Extra Lag"),VLOOKUP(B70,'[1]PP Begin and End Dates'!A:C,3,FALSE)+14,
IF(AND(LEFT(B70,4)="Inst",RIGHT(B70,3)="Lag",RIGHT(B70,9)&lt;&gt;"Extra Lag"),VLOOKUP(B70,'[1]PP Begin and End Dates'!A:C,3,FALSE)+15,
IF(AND(LEFT(B70,4)="Inst",RIGHT(B70,4)="Curr"),VLOOKUP(B70,'[1]PP Begin and End Dates'!A:C,3,FALSE)+1,
IF(AND(LEFT(B70,4)="Inst",RIGHT(B70,9)="Extra Lag"),VLOOKUP(B70,'[1]PP Begin and End Dates'!A:C,3,FALSE)+22,
IF(AND(LEFT(B70,5)="Admin",RIGHT(B70,9)="Extra Lag"),VLOOKUP(B70,'[1]PP Begin and End Dates'!A:C,3,FALSE)+21,
VLOOKUP(B70,'[1]PP Begin and End Dates'!A:C,3,FALSE))))))</f>
        <v>44832</v>
      </c>
      <c r="E70" s="3">
        <f xml:space="preserve">
IF(AND(RIGHT($B70,3)="Lag",RIGHT($B70,9)&lt;&gt;"Extra Lag"),VLOOKUP($B70,'[1]PP Begin and End Dates'!$A:$C,3,FALSE)-1,
IF(AND(RIGHT($B70,3)="Lag",RIGHT($B70,9)="Extra Lag"),VLOOKUP($B70,'[1]PP Begin and End Dates'!$A:$C,3,FALSE)+6,
VLOOKUP($B70,'[1]PP Begin and End Dates'!$A:$C,3,FALSE)-15))</f>
        <v>44817</v>
      </c>
      <c r="F70" s="3">
        <f xml:space="preserve">
IF(AND(RIGHT($B70,3)="Lag",RIGHT($B70,9)&lt;&gt;"Extra Lag"),VLOOKUP($B70,'[1]PP Begin and End Dates'!$A:$C,3,FALSE),
IF(AND(RIGHT($B70,3)="Lag",RIGHT($B70,9)="Extra Lag"),VLOOKUP($B70,'[1]PP Begin and End Dates'!$A:$C,3,FALSE)+7,
VLOOKUP($B70,'[1]PP Begin and End Dates'!$A:$C,3,FALSE)-14))</f>
        <v>44818</v>
      </c>
      <c r="G70" s="3">
        <f xml:space="preserve">
IF(AND(RIGHT($B70,3)="Lag",RIGHT($B70,9)&lt;&gt;"Extra Lag"),VLOOKUP($B70,'[1]PP Begin and End Dates'!$A:$C,3,FALSE),
IF(AND(RIGHT($B70,3)="Lag",RIGHT($B70,9)="Extra Lag"),VLOOKUP($B70,'[1]PP Begin and End Dates'!$A:$C,3,FALSE)+7,
VLOOKUP($B70,'[1]PP Begin and End Dates'!$A:$C,3,FALSE)-14))</f>
        <v>44818</v>
      </c>
      <c r="H70" s="3" t="s">
        <v>100</v>
      </c>
      <c r="I70" s="3">
        <f xml:space="preserve">
IF(AND(RIGHT($B70,3)="Lag",RIGHT($B70,9)&lt;&gt;"Extra Lag"),VLOOKUP($B70,'[1]PP Begin and End Dates'!$A:$C,3,FALSE)+6,
IF(AND(RIGHT($B70,3)="Lag",RIGHT($B70,9)="Extra Lag"),VLOOKUP($B70,'[1]PP Begin and End Dates'!$A:$C,3,FALSE)+13,
VLOOKUP($B70,'[1]PP Begin and End Dates'!$A:$C,3,FALSE)-8))</f>
        <v>44824</v>
      </c>
      <c r="J70" s="3" t="str">
        <f xml:space="preserve">
IF(AND(RIGHT($B70,3)="Lag",RIGHT($B70,9)&lt;&gt;"Extra Lag"),TEXT(VLOOKUP($B70,'[1]PP Begin and End Dates'!A:C,3,FALSE)+8,"m/d")&amp;" noon-"&amp;TEXT(VLOOKUP($B70,'[1]PP Begin and End Dates'!A:C,3,FALSE)+9,"m/d"),
IF(AND(RIGHT($B70,3)="Lag",RIGHT($B70,9)="Extra Lag"),TEXT(VLOOKUP($B70,'[1]PP Begin and End Dates'!A:C,3,FALSE)+15,"m/d")&amp;" noon-"&amp;TEXT(VLOOKUP($B70,'[1]PP Begin and End Dates'!A:C,3,FALSE)+16,"m/d"),
TEXT(VLOOKUP(B70,'[1]PP Begin and End Dates'!A:C,3,FALSE)-6,"m/d")&amp;" noon-"&amp;TEXT(VLOOKUP(B70,'[1]PP Begin and End Dates'!A:C,3,FALSE)-5,"m/d")))</f>
        <v>9/22 noon-9/23</v>
      </c>
      <c r="K70" s="3">
        <f xml:space="preserve">
IF(AND(RIGHT($B70,3)="Lag",RIGHT($B70,9)&lt;&gt;"Extra Lag"),VLOOKUP($B70,'[1]PP Begin and End Dates'!$A:$C,3,FALSE)+9,
IF(AND(RIGHT($B70,3)="Lag",RIGHT($B70,9)="Extra Lag"),VLOOKUP($B70,'[1]PP Begin and End Dates'!$A:$C,3,FALSE)+16,
VLOOKUP($B70,'[1]PP Begin and End Dates'!$A:$C,3,FALSE)-5))</f>
        <v>44827</v>
      </c>
    </row>
    <row r="71" spans="1:11" ht="30.65" customHeight="1" x14ac:dyDescent="0.35">
      <c r="A71" s="7" t="str">
        <f t="shared" si="1"/>
        <v>Lag</v>
      </c>
      <c r="B71" s="4" t="s">
        <v>103</v>
      </c>
      <c r="C71" s="15" t="str">
        <f>TEXT(VLOOKUP($B71,'[1]PP Begin and End Dates'!A:C,2,FALSE),"m/d")&amp;" - "&amp;TEXT(VLOOKUP($B71,'[1]PP Begin and End Dates'!A:C,3,FALSE),"m/d")</f>
        <v>9/8 - 9/21</v>
      </c>
      <c r="D71" s="5">
        <f xml:space="preserve">
IF(AND(LEFT(B71,5)="Admin",RIGHT(B71,3)="Lag",RIGHT(B71,9)&lt;&gt;"Extra Lag"),VLOOKUP(B71,'[1]PP Begin and End Dates'!A:C,3,FALSE)+14,
IF(AND(LEFT(B71,4)="Inst",RIGHT(B71,3)="Lag",RIGHT(B71,9)&lt;&gt;"Extra Lag"),VLOOKUP(B71,'[1]PP Begin and End Dates'!A:C,3,FALSE)+15,
IF(AND(LEFT(B71,4)="Inst",RIGHT(B71,4)="Curr"),VLOOKUP(B71,'[1]PP Begin and End Dates'!A:C,3,FALSE)+1,
IF(AND(LEFT(B71,4)="Inst",RIGHT(B71,9)="Extra Lag"),VLOOKUP(B71,'[1]PP Begin and End Dates'!A:C,3,FALSE)+22,
IF(AND(LEFT(B71,5)="Admin",RIGHT(B71,9)="Extra Lag"),VLOOKUP(B71,'[1]PP Begin and End Dates'!A:C,3,FALSE)+21,
VLOOKUP(B71,'[1]PP Begin and End Dates'!A:C,3,FALSE))))))</f>
        <v>44840</v>
      </c>
      <c r="E71" s="5">
        <f xml:space="preserve">
IF(AND(RIGHT($B71,3)="Lag",RIGHT($B71,9)&lt;&gt;"Extra Lag"),VLOOKUP($B71,'[1]PP Begin and End Dates'!$A:$C,3,FALSE)-1,
IF(AND(RIGHT($B71,3)="Lag",RIGHT($B71,9)="Extra Lag"),VLOOKUP($B71,'[1]PP Begin and End Dates'!$A:$C,3,FALSE)+6,
VLOOKUP($B71,'[1]PP Begin and End Dates'!$A:$C,3,FALSE)-15))</f>
        <v>44824</v>
      </c>
      <c r="F71" s="5">
        <f xml:space="preserve">
IF(AND(RIGHT($B71,3)="Lag",RIGHT($B71,9)&lt;&gt;"Extra Lag"),VLOOKUP($B71,'[1]PP Begin and End Dates'!$A:$C,3,FALSE),
IF(AND(RIGHT($B71,3)="Lag",RIGHT($B71,9)="Extra Lag"),VLOOKUP($B71,'[1]PP Begin and End Dates'!$A:$C,3,FALSE)+7,
VLOOKUP($B71,'[1]PP Begin and End Dates'!$A:$C,3,FALSE)-14))</f>
        <v>44825</v>
      </c>
      <c r="G71" s="5">
        <f xml:space="preserve">
IF(AND(RIGHT($B71,3)="Lag",RIGHT($B71,9)&lt;&gt;"Extra Lag"),VLOOKUP($B71,'[1]PP Begin and End Dates'!$A:$C,3,FALSE),
IF(AND(RIGHT($B71,3)="Lag",RIGHT($B71,9)="Extra Lag"),VLOOKUP($B71,'[1]PP Begin and End Dates'!$A:$C,3,FALSE)+7,
VLOOKUP($B71,'[1]PP Begin and End Dates'!$A:$C,3,FALSE)-14))</f>
        <v>44825</v>
      </c>
      <c r="H71" s="5" t="s">
        <v>104</v>
      </c>
      <c r="I71" s="5">
        <f xml:space="preserve">
IF(AND(RIGHT($B71,3)="Lag",RIGHT($B71,9)&lt;&gt;"Extra Lag"),VLOOKUP($B71,'[1]PP Begin and End Dates'!$A:$C,3,FALSE)+6,
IF(AND(RIGHT($B71,3)="Lag",RIGHT($B71,9)="Extra Lag"),VLOOKUP($B71,'[1]PP Begin and End Dates'!$A:$C,3,FALSE)+13,
VLOOKUP($B71,'[1]PP Begin and End Dates'!$A:$C,3,FALSE)-8))</f>
        <v>44831</v>
      </c>
      <c r="J71" s="5" t="str">
        <f xml:space="preserve">
IF(AND(RIGHT($B71,3)="Lag",RIGHT($B71,9)&lt;&gt;"Extra Lag"),TEXT(VLOOKUP($B71,'[1]PP Begin and End Dates'!A:C,3,FALSE)+8,"m/d")&amp;" noon-"&amp;TEXT(VLOOKUP($B71,'[1]PP Begin and End Dates'!A:C,3,FALSE)+9,"m/d"),
IF(AND(RIGHT($B71,3)="Lag",RIGHT($B71,9)="Extra Lag"),TEXT(VLOOKUP($B71,'[1]PP Begin and End Dates'!A:C,3,FALSE)+15,"m/d")&amp;" noon-"&amp;TEXT(VLOOKUP($B71,'[1]PP Begin and End Dates'!A:C,3,FALSE)+16,"m/d"),
TEXT(VLOOKUP(B71,'[1]PP Begin and End Dates'!A:C,3,FALSE)-6,"m/d")&amp;" noon-"&amp;TEXT(VLOOKUP(B71,'[1]PP Begin and End Dates'!A:C,3,FALSE)-5,"m/d")))</f>
        <v>9/29 noon-9/30</v>
      </c>
      <c r="K71" s="5">
        <f xml:space="preserve">
IF(AND(RIGHT($B71,3)="Lag",RIGHT($B71,9)&lt;&gt;"Extra Lag"),VLOOKUP($B71,'[1]PP Begin and End Dates'!$A:$C,3,FALSE)+9,
IF(AND(RIGHT($B71,3)="Lag",RIGHT($B71,9)="Extra Lag"),VLOOKUP($B71,'[1]PP Begin and End Dates'!$A:$C,3,FALSE)+16,
VLOOKUP($B71,'[1]PP Begin and End Dates'!$A:$C,3,FALSE)-5))</f>
        <v>44834</v>
      </c>
    </row>
    <row r="72" spans="1:11" ht="30.65" customHeight="1" x14ac:dyDescent="0.35">
      <c r="A72" s="7" t="str">
        <f t="shared" si="1"/>
        <v>Curr</v>
      </c>
      <c r="B72" s="4" t="s">
        <v>105</v>
      </c>
      <c r="C72" s="15" t="str">
        <f>TEXT(VLOOKUP($B72,'[1]PP Begin and End Dates'!A:C,2,FALSE),"m/d")&amp;" - "&amp;TEXT(VLOOKUP($B72,'[1]PP Begin and End Dates'!A:C,3,FALSE),"m/d")</f>
        <v>9/22 - 10/5</v>
      </c>
      <c r="D72" s="5">
        <f xml:space="preserve">
IF(AND(LEFT(B72,5)="Admin",RIGHT(B72,3)="Lag",RIGHT(B72,9)&lt;&gt;"Extra Lag"),VLOOKUP(B72,'[1]PP Begin and End Dates'!A:C,3,FALSE)+14,
IF(AND(LEFT(B72,4)="Inst",RIGHT(B72,3)="Lag",RIGHT(B72,9)&lt;&gt;"Extra Lag"),VLOOKUP(B72,'[1]PP Begin and End Dates'!A:C,3,FALSE)+15,
IF(AND(LEFT(B72,4)="Inst",RIGHT(B72,4)="Curr"),VLOOKUP(B72,'[1]PP Begin and End Dates'!A:C,3,FALSE)+1,
IF(AND(LEFT(B72,4)="Inst",RIGHT(B72,9)="Extra Lag"),VLOOKUP(B72,'[1]PP Begin and End Dates'!A:C,3,FALSE)+22,
IF(AND(LEFT(B72,5)="Admin",RIGHT(B72,9)="Extra Lag"),VLOOKUP(B72,'[1]PP Begin and End Dates'!A:C,3,FALSE)+21,
VLOOKUP(B72,'[1]PP Begin and End Dates'!A:C,3,FALSE))))))</f>
        <v>44840</v>
      </c>
      <c r="E72" s="5">
        <f xml:space="preserve">
IF(AND(RIGHT($B72,3)="Lag",RIGHT($B72,9)&lt;&gt;"Extra Lag"),VLOOKUP($B72,'[1]PP Begin and End Dates'!$A:$C,3,FALSE)-1,
IF(AND(RIGHT($B72,3)="Lag",RIGHT($B72,9)="Extra Lag"),VLOOKUP($B72,'[1]PP Begin and End Dates'!$A:$C,3,FALSE)+6,
VLOOKUP($B72,'[1]PP Begin and End Dates'!$A:$C,3,FALSE)-15))</f>
        <v>44824</v>
      </c>
      <c r="F72" s="5">
        <f xml:space="preserve">
IF(AND(RIGHT($B72,3)="Lag",RIGHT($B72,9)&lt;&gt;"Extra Lag"),VLOOKUP($B72,'[1]PP Begin and End Dates'!$A:$C,3,FALSE),
IF(AND(RIGHT($B72,3)="Lag",RIGHT($B72,9)="Extra Lag"),VLOOKUP($B72,'[1]PP Begin and End Dates'!$A:$C,3,FALSE)+7,
VLOOKUP($B72,'[1]PP Begin and End Dates'!$A:$C,3,FALSE)-14))</f>
        <v>44825</v>
      </c>
      <c r="G72" s="5">
        <f xml:space="preserve">
IF(AND(RIGHT($B72,3)="Lag",RIGHT($B72,9)&lt;&gt;"Extra Lag"),VLOOKUP($B72,'[1]PP Begin and End Dates'!$A:$C,3,FALSE),
IF(AND(RIGHT($B72,3)="Lag",RIGHT($B72,9)="Extra Lag"),VLOOKUP($B72,'[1]PP Begin and End Dates'!$A:$C,3,FALSE)+7,
VLOOKUP($B72,'[1]PP Begin and End Dates'!$A:$C,3,FALSE)-14))</f>
        <v>44825</v>
      </c>
      <c r="H72" s="5" t="s">
        <v>104</v>
      </c>
      <c r="I72" s="5">
        <f xml:space="preserve">
IF(AND(RIGHT($B72,3)="Lag",RIGHT($B72,9)&lt;&gt;"Extra Lag"),VLOOKUP($B72,'[1]PP Begin and End Dates'!$A:$C,3,FALSE)+6,
IF(AND(RIGHT($B72,3)="Lag",RIGHT($B72,9)="Extra Lag"),VLOOKUP($B72,'[1]PP Begin and End Dates'!$A:$C,3,FALSE)+13,
VLOOKUP($B72,'[1]PP Begin and End Dates'!$A:$C,3,FALSE)-8))</f>
        <v>44831</v>
      </c>
      <c r="J72" s="5" t="str">
        <f xml:space="preserve">
IF(AND(RIGHT($B72,3)="Lag",RIGHT($B72,9)&lt;&gt;"Extra Lag"),TEXT(VLOOKUP($B72,'[1]PP Begin and End Dates'!A:C,3,FALSE)+8,"m/d")&amp;" noon-"&amp;TEXT(VLOOKUP($B72,'[1]PP Begin and End Dates'!A:C,3,FALSE)+9,"m/d"),
IF(AND(RIGHT($B72,3)="Lag",RIGHT($B72,9)="Extra Lag"),TEXT(VLOOKUP($B72,'[1]PP Begin and End Dates'!A:C,3,FALSE)+15,"m/d")&amp;" noon-"&amp;TEXT(VLOOKUP($B72,'[1]PP Begin and End Dates'!A:C,3,FALSE)+16,"m/d"),
TEXT(VLOOKUP(B72,'[1]PP Begin and End Dates'!A:C,3,FALSE)-6,"m/d")&amp;" noon-"&amp;TEXT(VLOOKUP(B72,'[1]PP Begin and End Dates'!A:C,3,FALSE)-5,"m/d")))</f>
        <v>9/29 noon-9/30</v>
      </c>
      <c r="K72" s="5">
        <f xml:space="preserve">
IF(AND(RIGHT($B72,3)="Lag",RIGHT($B72,9)&lt;&gt;"Extra Lag"),VLOOKUP($B72,'[1]PP Begin and End Dates'!$A:$C,3,FALSE)+9,
IF(AND(RIGHT($B72,3)="Lag",RIGHT($B72,9)="Extra Lag"),VLOOKUP($B72,'[1]PP Begin and End Dates'!$A:$C,3,FALSE)+16,
VLOOKUP($B72,'[1]PP Begin and End Dates'!$A:$C,3,FALSE)-5))</f>
        <v>44834</v>
      </c>
    </row>
    <row r="73" spans="1:11" ht="30.65" customHeight="1" x14ac:dyDescent="0.35">
      <c r="A73" s="7" t="str">
        <f t="shared" si="1"/>
        <v>Extra Lag</v>
      </c>
      <c r="B73" s="4" t="s">
        <v>106</v>
      </c>
      <c r="C73" s="15" t="str">
        <f>TEXT(VLOOKUP($B73,'[1]PP Begin and End Dates'!A:C,2,FALSE),"m/d")&amp;" - "&amp;TEXT(VLOOKUP($B73,'[1]PP Begin and End Dates'!A:C,3,FALSE),"m/d")</f>
        <v>9/1 - 9/14</v>
      </c>
      <c r="D73" s="5">
        <f xml:space="preserve">
IF(AND(LEFT(B73,5)="Admin",RIGHT(B73,3)="Lag",RIGHT(B73,9)&lt;&gt;"Extra Lag"),VLOOKUP(B73,'[1]PP Begin and End Dates'!A:C,3,FALSE)+14,
IF(AND(LEFT(B73,4)="Inst",RIGHT(B73,3)="Lag",RIGHT(B73,9)&lt;&gt;"Extra Lag"),VLOOKUP(B73,'[1]PP Begin and End Dates'!A:C,3,FALSE)+15,
IF(AND(LEFT(B73,4)="Inst",RIGHT(B73,4)="Curr"),VLOOKUP(B73,'[1]PP Begin and End Dates'!A:C,3,FALSE)+1,
IF(AND(LEFT(B73,4)="Inst",RIGHT(B73,9)="Extra Lag"),VLOOKUP(B73,'[1]PP Begin and End Dates'!A:C,3,FALSE)+22,
IF(AND(LEFT(B73,5)="Admin",RIGHT(B73,9)="Extra Lag"),VLOOKUP(B73,'[1]PP Begin and End Dates'!A:C,3,FALSE)+21,
VLOOKUP(B73,'[1]PP Begin and End Dates'!A:C,3,FALSE))))))</f>
        <v>44840</v>
      </c>
      <c r="E73" s="5">
        <f xml:space="preserve">
IF(AND(RIGHT($B73,3)="Lag",RIGHT($B73,9)&lt;&gt;"Extra Lag"),VLOOKUP($B73,'[1]PP Begin and End Dates'!$A:$C,3,FALSE)-1,
IF(AND(RIGHT($B73,3)="Lag",RIGHT($B73,9)="Extra Lag"),VLOOKUP($B73,'[1]PP Begin and End Dates'!$A:$C,3,FALSE)+6,
VLOOKUP($B73,'[1]PP Begin and End Dates'!$A:$C,3,FALSE)-15))</f>
        <v>44824</v>
      </c>
      <c r="F73" s="5">
        <f xml:space="preserve">
IF(AND(RIGHT($B73,3)="Lag",RIGHT($B73,9)&lt;&gt;"Extra Lag"),VLOOKUP($B73,'[1]PP Begin and End Dates'!$A:$C,3,FALSE),
IF(AND(RIGHT($B73,3)="Lag",RIGHT($B73,9)="Extra Lag"),VLOOKUP($B73,'[1]PP Begin and End Dates'!$A:$C,3,FALSE)+7,
VLOOKUP($B73,'[1]PP Begin and End Dates'!$A:$C,3,FALSE)-14))</f>
        <v>44825</v>
      </c>
      <c r="G73" s="5">
        <f xml:space="preserve">
IF(AND(RIGHT($B73,3)="Lag",RIGHT($B73,9)&lt;&gt;"Extra Lag"),VLOOKUP($B73,'[1]PP Begin and End Dates'!$A:$C,3,FALSE),
IF(AND(RIGHT($B73,3)="Lag",RIGHT($B73,9)="Extra Lag"),VLOOKUP($B73,'[1]PP Begin and End Dates'!$A:$C,3,FALSE)+7,
VLOOKUP($B73,'[1]PP Begin and End Dates'!$A:$C,3,FALSE)-14))</f>
        <v>44825</v>
      </c>
      <c r="H73" s="5" t="s">
        <v>104</v>
      </c>
      <c r="I73" s="5">
        <f xml:space="preserve">
IF(AND(RIGHT($B73,3)="Lag",RIGHT($B73,9)&lt;&gt;"Extra Lag"),VLOOKUP($B73,'[1]PP Begin and End Dates'!$A:$C,3,FALSE)+6,
IF(AND(RIGHT($B73,3)="Lag",RIGHT($B73,9)="Extra Lag"),VLOOKUP($B73,'[1]PP Begin and End Dates'!$A:$C,3,FALSE)+13,
VLOOKUP($B73,'[1]PP Begin and End Dates'!$A:$C,3,FALSE)-8))</f>
        <v>44831</v>
      </c>
      <c r="J73" s="5" t="str">
        <f xml:space="preserve">
IF(AND(RIGHT($B73,3)="Lag",RIGHT($B73,9)&lt;&gt;"Extra Lag"),TEXT(VLOOKUP($B73,'[1]PP Begin and End Dates'!A:C,3,FALSE)+8,"m/d")&amp;" noon-"&amp;TEXT(VLOOKUP($B73,'[1]PP Begin and End Dates'!A:C,3,FALSE)+9,"m/d"),
IF(AND(RIGHT($B73,3)="Lag",RIGHT($B73,9)="Extra Lag"),TEXT(VLOOKUP($B73,'[1]PP Begin and End Dates'!A:C,3,FALSE)+15,"m/d")&amp;" noon-"&amp;TEXT(VLOOKUP($B73,'[1]PP Begin and End Dates'!A:C,3,FALSE)+16,"m/d"),
TEXT(VLOOKUP(B73,'[1]PP Begin and End Dates'!A:C,3,FALSE)-6,"m/d")&amp;" noon-"&amp;TEXT(VLOOKUP(B73,'[1]PP Begin and End Dates'!A:C,3,FALSE)-5,"m/d")))</f>
        <v>9/29 noon-9/30</v>
      </c>
      <c r="K73" s="5">
        <f xml:space="preserve">
IF(AND(RIGHT($B73,3)="Lag",RIGHT($B73,9)&lt;&gt;"Extra Lag"),VLOOKUP($B73,'[1]PP Begin and End Dates'!$A:$C,3,FALSE)+9,
IF(AND(RIGHT($B73,3)="Lag",RIGHT($B73,9)="Extra Lag"),VLOOKUP($B73,'[1]PP Begin and End Dates'!$A:$C,3,FALSE)+16,
VLOOKUP($B73,'[1]PP Begin and End Dates'!$A:$C,3,FALSE)-5))</f>
        <v>44834</v>
      </c>
    </row>
    <row r="74" spans="1:11" ht="30.65" customHeight="1" x14ac:dyDescent="0.35">
      <c r="A74" s="1" t="str">
        <f t="shared" si="1"/>
        <v>Lag</v>
      </c>
      <c r="B74" s="2" t="s">
        <v>107</v>
      </c>
      <c r="C74" s="14" t="str">
        <f>TEXT(VLOOKUP($B74,'[1]PP Begin and End Dates'!A:C,2,FALSE),"m/d")&amp;" - "&amp;TEXT(VLOOKUP($B74,'[1]PP Begin and End Dates'!A:C,3,FALSE),"m/d")</f>
        <v>9/15 - 9/28</v>
      </c>
      <c r="D74" s="3">
        <f xml:space="preserve">
IF(AND(LEFT(B74,5)="Admin",RIGHT(B74,3)="Lag",RIGHT(B74,9)&lt;&gt;"Extra Lag"),VLOOKUP(B74,'[1]PP Begin and End Dates'!A:C,3,FALSE)+14,
IF(AND(LEFT(B74,4)="Inst",RIGHT(B74,3)="Lag",RIGHT(B74,9)&lt;&gt;"Extra Lag"),VLOOKUP(B74,'[1]PP Begin and End Dates'!A:C,3,FALSE)+15,
IF(AND(LEFT(B74,4)="Inst",RIGHT(B74,4)="Curr"),VLOOKUP(B74,'[1]PP Begin and End Dates'!A:C,3,FALSE)+1,
IF(AND(LEFT(B74,4)="Inst",RIGHT(B74,9)="Extra Lag"),VLOOKUP(B74,'[1]PP Begin and End Dates'!A:C,3,FALSE)+22,
IF(AND(LEFT(B74,5)="Admin",RIGHT(B74,9)="Extra Lag"),VLOOKUP(B74,'[1]PP Begin and End Dates'!A:C,3,FALSE)+21,
VLOOKUP(B74,'[1]PP Begin and End Dates'!A:C,3,FALSE))))))</f>
        <v>44846</v>
      </c>
      <c r="E74" s="3">
        <f xml:space="preserve">
IF(AND(RIGHT($B74,3)="Lag",RIGHT($B74,9)&lt;&gt;"Extra Lag"),VLOOKUP($B74,'[1]PP Begin and End Dates'!$A:$C,3,FALSE)-1,
IF(AND(RIGHT($B74,3)="Lag",RIGHT($B74,9)="Extra Lag"),VLOOKUP($B74,'[1]PP Begin and End Dates'!$A:$C,3,FALSE)+6,
VLOOKUP($B74,'[1]PP Begin and End Dates'!$A:$C,3,FALSE)-15))</f>
        <v>44831</v>
      </c>
      <c r="F74" s="3">
        <f xml:space="preserve">
IF(AND(RIGHT($B74,3)="Lag",RIGHT($B74,9)&lt;&gt;"Extra Lag"),VLOOKUP($B74,'[1]PP Begin and End Dates'!$A:$C,3,FALSE),
IF(AND(RIGHT($B74,3)="Lag",RIGHT($B74,9)="Extra Lag"),VLOOKUP($B74,'[1]PP Begin and End Dates'!$A:$C,3,FALSE)+7,
VLOOKUP($B74,'[1]PP Begin and End Dates'!$A:$C,3,FALSE)-14))</f>
        <v>44832</v>
      </c>
      <c r="G74" s="3">
        <f xml:space="preserve">
IF(AND(RIGHT($B74,3)="Lag",RIGHT($B74,9)&lt;&gt;"Extra Lag"),VLOOKUP($B74,'[1]PP Begin and End Dates'!$A:$C,3,FALSE),
IF(AND(RIGHT($B74,3)="Lag",RIGHT($B74,9)="Extra Lag"),VLOOKUP($B74,'[1]PP Begin and End Dates'!$A:$C,3,FALSE)+7,
VLOOKUP($B74,'[1]PP Begin and End Dates'!$A:$C,3,FALSE)-14))</f>
        <v>44832</v>
      </c>
      <c r="H74" s="3" t="s">
        <v>108</v>
      </c>
      <c r="I74" s="3">
        <f xml:space="preserve">
IF(AND(RIGHT($B74,3)="Lag",RIGHT($B74,9)&lt;&gt;"Extra Lag"),VLOOKUP($B74,'[1]PP Begin and End Dates'!$A:$C,3,FALSE)+6,
IF(AND(RIGHT($B74,3)="Lag",RIGHT($B74,9)="Extra Lag"),VLOOKUP($B74,'[1]PP Begin and End Dates'!$A:$C,3,FALSE)+13,
VLOOKUP($B74,'[1]PP Begin and End Dates'!$A:$C,3,FALSE)-8))</f>
        <v>44838</v>
      </c>
      <c r="J74" s="3" t="str">
        <f xml:space="preserve">
IF(AND(RIGHT($B74,3)="Lag",RIGHT($B74,9)&lt;&gt;"Extra Lag"),TEXT(VLOOKUP($B74,'[1]PP Begin and End Dates'!A:C,3,FALSE)+8,"m/d")&amp;" noon-"&amp;TEXT(VLOOKUP($B74,'[1]PP Begin and End Dates'!A:C,3,FALSE)+9,"m/d"),
IF(AND(RIGHT($B74,3)="Lag",RIGHT($B74,9)="Extra Lag"),TEXT(VLOOKUP($B74,'[1]PP Begin and End Dates'!A:C,3,FALSE)+15,"m/d")&amp;" noon-"&amp;TEXT(VLOOKUP($B74,'[1]PP Begin and End Dates'!A:C,3,FALSE)+16,"m/d"),
TEXT(VLOOKUP(B74,'[1]PP Begin and End Dates'!A:C,3,FALSE)-6,"m/d")&amp;" noon-"&amp;TEXT(VLOOKUP(B74,'[1]PP Begin and End Dates'!A:C,3,FALSE)-5,"m/d")))</f>
        <v>10/6 noon-10/7</v>
      </c>
      <c r="K74" s="3">
        <f xml:space="preserve">
IF(AND(RIGHT($B74,3)="Lag",RIGHT($B74,9)&lt;&gt;"Extra Lag"),VLOOKUP($B74,'[1]PP Begin and End Dates'!$A:$C,3,FALSE)+9,
IF(AND(RIGHT($B74,3)="Lag",RIGHT($B74,9)="Extra Lag"),VLOOKUP($B74,'[1]PP Begin and End Dates'!$A:$C,3,FALSE)+16,
VLOOKUP($B74,'[1]PP Begin and End Dates'!$A:$C,3,FALSE)-5))</f>
        <v>44841</v>
      </c>
    </row>
    <row r="75" spans="1:11" ht="30.65" customHeight="1" x14ac:dyDescent="0.35">
      <c r="A75" s="1" t="str">
        <f t="shared" si="1"/>
        <v>Curr</v>
      </c>
      <c r="B75" s="2" t="s">
        <v>109</v>
      </c>
      <c r="C75" s="14" t="str">
        <f>TEXT(VLOOKUP($B75,'[1]PP Begin and End Dates'!A:C,2,FALSE),"m/d")&amp;" - "&amp;TEXT(VLOOKUP($B75,'[1]PP Begin and End Dates'!A:C,3,FALSE),"m/d")</f>
        <v>9/29 - 10/12</v>
      </c>
      <c r="D75" s="3">
        <f xml:space="preserve">
IF(AND(LEFT(B75,5)="Admin",RIGHT(B75,3)="Lag",RIGHT(B75,9)&lt;&gt;"Extra Lag"),VLOOKUP(B75,'[1]PP Begin and End Dates'!A:C,3,FALSE)+14,
IF(AND(LEFT(B75,4)="Inst",RIGHT(B75,3)="Lag",RIGHT(B75,9)&lt;&gt;"Extra Lag"),VLOOKUP(B75,'[1]PP Begin and End Dates'!A:C,3,FALSE)+15,
IF(AND(LEFT(B75,4)="Inst",RIGHT(B75,4)="Curr"),VLOOKUP(B75,'[1]PP Begin and End Dates'!A:C,3,FALSE)+1,
IF(AND(LEFT(B75,4)="Inst",RIGHT(B75,9)="Extra Lag"),VLOOKUP(B75,'[1]PP Begin and End Dates'!A:C,3,FALSE)+22,
IF(AND(LEFT(B75,5)="Admin",RIGHT(B75,9)="Extra Lag"),VLOOKUP(B75,'[1]PP Begin and End Dates'!A:C,3,FALSE)+21,
VLOOKUP(B75,'[1]PP Begin and End Dates'!A:C,3,FALSE))))))</f>
        <v>44846</v>
      </c>
      <c r="E75" s="3">
        <f xml:space="preserve">
IF(AND(RIGHT($B75,3)="Lag",RIGHT($B75,9)&lt;&gt;"Extra Lag"),VLOOKUP($B75,'[1]PP Begin and End Dates'!$A:$C,3,FALSE)-1,
IF(AND(RIGHT($B75,3)="Lag",RIGHT($B75,9)="Extra Lag"),VLOOKUP($B75,'[1]PP Begin and End Dates'!$A:$C,3,FALSE)+6,
VLOOKUP($B75,'[1]PP Begin and End Dates'!$A:$C,3,FALSE)-15))</f>
        <v>44831</v>
      </c>
      <c r="F75" s="3">
        <f xml:space="preserve">
IF(AND(RIGHT($B75,3)="Lag",RIGHT($B75,9)&lt;&gt;"Extra Lag"),VLOOKUP($B75,'[1]PP Begin and End Dates'!$A:$C,3,FALSE),
IF(AND(RIGHT($B75,3)="Lag",RIGHT($B75,9)="Extra Lag"),VLOOKUP($B75,'[1]PP Begin and End Dates'!$A:$C,3,FALSE)+7,
VLOOKUP($B75,'[1]PP Begin and End Dates'!$A:$C,3,FALSE)-14))</f>
        <v>44832</v>
      </c>
      <c r="G75" s="3">
        <f xml:space="preserve">
IF(AND(RIGHT($B75,3)="Lag",RIGHT($B75,9)&lt;&gt;"Extra Lag"),VLOOKUP($B75,'[1]PP Begin and End Dates'!$A:$C,3,FALSE),
IF(AND(RIGHT($B75,3)="Lag",RIGHT($B75,9)="Extra Lag"),VLOOKUP($B75,'[1]PP Begin and End Dates'!$A:$C,3,FALSE)+7,
VLOOKUP($B75,'[1]PP Begin and End Dates'!$A:$C,3,FALSE)-14))</f>
        <v>44832</v>
      </c>
      <c r="H75" s="3" t="s">
        <v>108</v>
      </c>
      <c r="I75" s="3">
        <f xml:space="preserve">
IF(AND(RIGHT($B75,3)="Lag",RIGHT($B75,9)&lt;&gt;"Extra Lag"),VLOOKUP($B75,'[1]PP Begin and End Dates'!$A:$C,3,FALSE)+6,
IF(AND(RIGHT($B75,3)="Lag",RIGHT($B75,9)="Extra Lag"),VLOOKUP($B75,'[1]PP Begin and End Dates'!$A:$C,3,FALSE)+13,
VLOOKUP($B75,'[1]PP Begin and End Dates'!$A:$C,3,FALSE)-8))</f>
        <v>44838</v>
      </c>
      <c r="J75" s="3" t="str">
        <f xml:space="preserve">
IF(AND(RIGHT($B75,3)="Lag",RIGHT($B75,9)&lt;&gt;"Extra Lag"),TEXT(VLOOKUP($B75,'[1]PP Begin and End Dates'!A:C,3,FALSE)+8,"m/d")&amp;" noon-"&amp;TEXT(VLOOKUP($B75,'[1]PP Begin and End Dates'!A:C,3,FALSE)+9,"m/d"),
IF(AND(RIGHT($B75,3)="Lag",RIGHT($B75,9)="Extra Lag"),TEXT(VLOOKUP($B75,'[1]PP Begin and End Dates'!A:C,3,FALSE)+15,"m/d")&amp;" noon-"&amp;TEXT(VLOOKUP($B75,'[1]PP Begin and End Dates'!A:C,3,FALSE)+16,"m/d"),
TEXT(VLOOKUP(B75,'[1]PP Begin and End Dates'!A:C,3,FALSE)-6,"m/d")&amp;" noon-"&amp;TEXT(VLOOKUP(B75,'[1]PP Begin and End Dates'!A:C,3,FALSE)-5,"m/d")))</f>
        <v>10/6 noon-10/7</v>
      </c>
      <c r="K75" s="3">
        <f xml:space="preserve">
IF(AND(RIGHT($B75,3)="Lag",RIGHT($B75,9)&lt;&gt;"Extra Lag"),VLOOKUP($B75,'[1]PP Begin and End Dates'!$A:$C,3,FALSE)+9,
IF(AND(RIGHT($B75,3)="Lag",RIGHT($B75,9)="Extra Lag"),VLOOKUP($B75,'[1]PP Begin and End Dates'!$A:$C,3,FALSE)+16,
VLOOKUP($B75,'[1]PP Begin and End Dates'!$A:$C,3,FALSE)-5))</f>
        <v>44841</v>
      </c>
    </row>
    <row r="76" spans="1:11" ht="30.65" customHeight="1" x14ac:dyDescent="0.35">
      <c r="A76" s="1" t="str">
        <f t="shared" si="1"/>
        <v>Extra Lag</v>
      </c>
      <c r="B76" s="2" t="s">
        <v>110</v>
      </c>
      <c r="C76" s="14" t="str">
        <f>TEXT(VLOOKUP($B76,'[1]PP Begin and End Dates'!A:C,2,FALSE),"m/d")&amp;" - "&amp;TEXT(VLOOKUP($B76,'[1]PP Begin and End Dates'!A:C,3,FALSE),"m/d")</f>
        <v>9/8 - 9/21</v>
      </c>
      <c r="D76" s="3">
        <f xml:space="preserve">
IF(AND(LEFT(B76,5)="Admin",RIGHT(B76,3)="Lag",RIGHT(B76,9)&lt;&gt;"Extra Lag"),VLOOKUP(B76,'[1]PP Begin and End Dates'!A:C,3,FALSE)+14,
IF(AND(LEFT(B76,4)="Inst",RIGHT(B76,3)="Lag",RIGHT(B76,9)&lt;&gt;"Extra Lag"),VLOOKUP(B76,'[1]PP Begin and End Dates'!A:C,3,FALSE)+15,
IF(AND(LEFT(B76,4)="Inst",RIGHT(B76,4)="Curr"),VLOOKUP(B76,'[1]PP Begin and End Dates'!A:C,3,FALSE)+1,
IF(AND(LEFT(B76,4)="Inst",RIGHT(B76,9)="Extra Lag"),VLOOKUP(B76,'[1]PP Begin and End Dates'!A:C,3,FALSE)+22,
IF(AND(LEFT(B76,5)="Admin",RIGHT(B76,9)="Extra Lag"),VLOOKUP(B76,'[1]PP Begin and End Dates'!A:C,3,FALSE)+21,
VLOOKUP(B76,'[1]PP Begin and End Dates'!A:C,3,FALSE))))))</f>
        <v>44846</v>
      </c>
      <c r="E76" s="3">
        <f xml:space="preserve">
IF(AND(RIGHT($B76,3)="Lag",RIGHT($B76,9)&lt;&gt;"Extra Lag"),VLOOKUP($B76,'[1]PP Begin and End Dates'!$A:$C,3,FALSE)-1,
IF(AND(RIGHT($B76,3)="Lag",RIGHT($B76,9)="Extra Lag"),VLOOKUP($B76,'[1]PP Begin and End Dates'!$A:$C,3,FALSE)+6,
VLOOKUP($B76,'[1]PP Begin and End Dates'!$A:$C,3,FALSE)-15))</f>
        <v>44831</v>
      </c>
      <c r="F76" s="3">
        <f xml:space="preserve">
IF(AND(RIGHT($B76,3)="Lag",RIGHT($B76,9)&lt;&gt;"Extra Lag"),VLOOKUP($B76,'[1]PP Begin and End Dates'!$A:$C,3,FALSE),
IF(AND(RIGHT($B76,3)="Lag",RIGHT($B76,9)="Extra Lag"),VLOOKUP($B76,'[1]PP Begin and End Dates'!$A:$C,3,FALSE)+7,
VLOOKUP($B76,'[1]PP Begin and End Dates'!$A:$C,3,FALSE)-14))</f>
        <v>44832</v>
      </c>
      <c r="G76" s="3">
        <f xml:space="preserve">
IF(AND(RIGHT($B76,3)="Lag",RIGHT($B76,9)&lt;&gt;"Extra Lag"),VLOOKUP($B76,'[1]PP Begin and End Dates'!$A:$C,3,FALSE),
IF(AND(RIGHT($B76,3)="Lag",RIGHT($B76,9)="Extra Lag"),VLOOKUP($B76,'[1]PP Begin and End Dates'!$A:$C,3,FALSE)+7,
VLOOKUP($B76,'[1]PP Begin and End Dates'!$A:$C,3,FALSE)-14))</f>
        <v>44832</v>
      </c>
      <c r="H76" s="3" t="s">
        <v>108</v>
      </c>
      <c r="I76" s="3">
        <f xml:space="preserve">
IF(AND(RIGHT($B76,3)="Lag",RIGHT($B76,9)&lt;&gt;"Extra Lag"),VLOOKUP($B76,'[1]PP Begin and End Dates'!$A:$C,3,FALSE)+6,
IF(AND(RIGHT($B76,3)="Lag",RIGHT($B76,9)="Extra Lag"),VLOOKUP($B76,'[1]PP Begin and End Dates'!$A:$C,3,FALSE)+13,
VLOOKUP($B76,'[1]PP Begin and End Dates'!$A:$C,3,FALSE)-8))</f>
        <v>44838</v>
      </c>
      <c r="J76" s="3" t="str">
        <f xml:space="preserve">
IF(AND(RIGHT($B76,3)="Lag",RIGHT($B76,9)&lt;&gt;"Extra Lag"),TEXT(VLOOKUP($B76,'[1]PP Begin and End Dates'!A:C,3,FALSE)+8,"m/d")&amp;" noon-"&amp;TEXT(VLOOKUP($B76,'[1]PP Begin and End Dates'!A:C,3,FALSE)+9,"m/d"),
IF(AND(RIGHT($B76,3)="Lag",RIGHT($B76,9)="Extra Lag"),TEXT(VLOOKUP($B76,'[1]PP Begin and End Dates'!A:C,3,FALSE)+15,"m/d")&amp;" noon-"&amp;TEXT(VLOOKUP($B76,'[1]PP Begin and End Dates'!A:C,3,FALSE)+16,"m/d"),
TEXT(VLOOKUP(B76,'[1]PP Begin and End Dates'!A:C,3,FALSE)-6,"m/d")&amp;" noon-"&amp;TEXT(VLOOKUP(B76,'[1]PP Begin and End Dates'!A:C,3,FALSE)-5,"m/d")))</f>
        <v>10/6 noon-10/7</v>
      </c>
      <c r="K76" s="3">
        <f xml:space="preserve">
IF(AND(RIGHT($B76,3)="Lag",RIGHT($B76,9)&lt;&gt;"Extra Lag"),VLOOKUP($B76,'[1]PP Begin and End Dates'!$A:$C,3,FALSE)+9,
IF(AND(RIGHT($B76,3)="Lag",RIGHT($B76,9)="Extra Lag"),VLOOKUP($B76,'[1]PP Begin and End Dates'!$A:$C,3,FALSE)+16,
VLOOKUP($B76,'[1]PP Begin and End Dates'!$A:$C,3,FALSE)-5))</f>
        <v>44841</v>
      </c>
    </row>
    <row r="77" spans="1:11" ht="43.25" customHeight="1" x14ac:dyDescent="0.35">
      <c r="A77" s="1" t="str">
        <f t="shared" si="1"/>
        <v>Lag</v>
      </c>
      <c r="B77" s="4" t="s">
        <v>111</v>
      </c>
      <c r="C77" s="15" t="str">
        <f>TEXT(VLOOKUP($B77,'[1]PP Begin and End Dates'!A:C,2,FALSE),"m/d")&amp;" - "&amp;TEXT(VLOOKUP($B77,'[1]PP Begin and End Dates'!A:C,3,FALSE),"m/d")</f>
        <v>9/22 - 10/5</v>
      </c>
      <c r="D77" s="5">
        <f xml:space="preserve">
IF(AND(LEFT(B77,5)="Admin",RIGHT(B77,3)="Lag",RIGHT(B77,9)&lt;&gt;"Extra Lag"),VLOOKUP(B77,'[1]PP Begin and End Dates'!A:C,3,FALSE)+14,
IF(AND(LEFT(B77,4)="Inst",RIGHT(B77,3)="Lag",RIGHT(B77,9)&lt;&gt;"Extra Lag"),VLOOKUP(B77,'[1]PP Begin and End Dates'!A:C,3,FALSE)+15,
IF(AND(LEFT(B77,4)="Inst",RIGHT(B77,4)="Curr"),VLOOKUP(B77,'[1]PP Begin and End Dates'!A:C,3,FALSE)+1,
IF(AND(LEFT(B77,4)="Inst",RIGHT(B77,9)="Extra Lag"),VLOOKUP(B77,'[1]PP Begin and End Dates'!A:C,3,FALSE)+22,
IF(AND(LEFT(B77,5)="Admin",RIGHT(B77,9)="Extra Lag"),VLOOKUP(B77,'[1]PP Begin and End Dates'!A:C,3,FALSE)+21,
VLOOKUP(B77,'[1]PP Begin and End Dates'!A:C,3,FALSE))))))</f>
        <v>44854</v>
      </c>
      <c r="E77" s="9">
        <v>44837</v>
      </c>
      <c r="F77" s="9">
        <v>44838</v>
      </c>
      <c r="G77" s="9">
        <v>44838</v>
      </c>
      <c r="H77" s="5" t="s">
        <v>112</v>
      </c>
      <c r="I77" s="5">
        <f xml:space="preserve">
IF(AND(RIGHT($B77,3)="Lag",RIGHT($B77,9)&lt;&gt;"Extra Lag"),VLOOKUP($B77,'[1]PP Begin and End Dates'!$A:$C,3,FALSE)+6,
IF(AND(RIGHT($B77,3)="Lag",RIGHT($B77,9)="Extra Lag"),VLOOKUP($B77,'[1]PP Begin and End Dates'!$A:$C,3,FALSE)+13,
VLOOKUP($B77,'[1]PP Begin and End Dates'!$A:$C,3,FALSE)-8))</f>
        <v>44845</v>
      </c>
      <c r="J77" s="5" t="str">
        <f xml:space="preserve">
IF(AND(RIGHT($B77,3)="Lag",RIGHT($B77,9)&lt;&gt;"Extra Lag"),TEXT(VLOOKUP($B77,'[1]PP Begin and End Dates'!A:C,3,FALSE)+8,"m/d")&amp;" noon-"&amp;TEXT(VLOOKUP($B77,'[1]PP Begin and End Dates'!A:C,3,FALSE)+9,"m/d"),
IF(AND(RIGHT($B77,3)="Lag",RIGHT($B77,9)="Extra Lag"),TEXT(VLOOKUP($B77,'[1]PP Begin and End Dates'!A:C,3,FALSE)+15,"m/d")&amp;" noon-"&amp;TEXT(VLOOKUP($B77,'[1]PP Begin and End Dates'!A:C,3,FALSE)+16,"m/d"),
TEXT(VLOOKUP(B77,'[1]PP Begin and End Dates'!A:C,3,FALSE)-6,"m/d")&amp;" noon-"&amp;TEXT(VLOOKUP(B77,'[1]PP Begin and End Dates'!A:C,3,FALSE)-5,"m/d")))</f>
        <v>10/13 noon-10/14</v>
      </c>
      <c r="K77" s="5">
        <f xml:space="preserve">
IF(AND(RIGHT($B77,3)="Lag",RIGHT($B77,9)&lt;&gt;"Extra Lag"),VLOOKUP($B77,'[1]PP Begin and End Dates'!$A:$C,3,FALSE)+9,
IF(AND(RIGHT($B77,3)="Lag",RIGHT($B77,9)="Extra Lag"),VLOOKUP($B77,'[1]PP Begin and End Dates'!$A:$C,3,FALSE)+16,
VLOOKUP($B77,'[1]PP Begin and End Dates'!$A:$C,3,FALSE)-5))</f>
        <v>44848</v>
      </c>
    </row>
    <row r="78" spans="1:11" ht="48.65" customHeight="1" x14ac:dyDescent="0.35">
      <c r="A78" s="1" t="str">
        <f t="shared" si="1"/>
        <v>Curr</v>
      </c>
      <c r="B78" s="4" t="s">
        <v>113</v>
      </c>
      <c r="C78" s="15" t="str">
        <f>TEXT(VLOOKUP($B78,'[1]PP Begin and End Dates'!A:C,2,FALSE),"m/d")&amp;" - "&amp;TEXT(VLOOKUP($B78,'[1]PP Begin and End Dates'!A:C,3,FALSE),"m/d")</f>
        <v>10/6 - 10/19</v>
      </c>
      <c r="D78" s="5">
        <f xml:space="preserve">
IF(AND(LEFT(B78,5)="Admin",RIGHT(B78,3)="Lag",RIGHT(B78,9)&lt;&gt;"Extra Lag"),VLOOKUP(B78,'[1]PP Begin and End Dates'!A:C,3,FALSE)+14,
IF(AND(LEFT(B78,4)="Inst",RIGHT(B78,3)="Lag",RIGHT(B78,9)&lt;&gt;"Extra Lag"),VLOOKUP(B78,'[1]PP Begin and End Dates'!A:C,3,FALSE)+15,
IF(AND(LEFT(B78,4)="Inst",RIGHT(B78,4)="Curr"),VLOOKUP(B78,'[1]PP Begin and End Dates'!A:C,3,FALSE)+1,
IF(AND(LEFT(B78,4)="Inst",RIGHT(B78,9)="Extra Lag"),VLOOKUP(B78,'[1]PP Begin and End Dates'!A:C,3,FALSE)+22,
IF(AND(LEFT(B78,5)="Admin",RIGHT(B78,9)="Extra Lag"),VLOOKUP(B78,'[1]PP Begin and End Dates'!A:C,3,FALSE)+21,
VLOOKUP(B78,'[1]PP Begin and End Dates'!A:C,3,FALSE))))))</f>
        <v>44854</v>
      </c>
      <c r="E78" s="9">
        <v>44837</v>
      </c>
      <c r="F78" s="9">
        <v>44838</v>
      </c>
      <c r="G78" s="9">
        <v>44838</v>
      </c>
      <c r="H78" s="5" t="s">
        <v>112</v>
      </c>
      <c r="I78" s="5">
        <f xml:space="preserve">
IF(AND(RIGHT($B78,3)="Lag",RIGHT($B78,9)&lt;&gt;"Extra Lag"),VLOOKUP($B78,'[1]PP Begin and End Dates'!$A:$C,3,FALSE)+6,
IF(AND(RIGHT($B78,3)="Lag",RIGHT($B78,9)="Extra Lag"),VLOOKUP($B78,'[1]PP Begin and End Dates'!$A:$C,3,FALSE)+13,
VLOOKUP($B78,'[1]PP Begin and End Dates'!$A:$C,3,FALSE)-8))</f>
        <v>44845</v>
      </c>
      <c r="J78" s="5" t="str">
        <f xml:space="preserve">
IF(AND(RIGHT($B78,3)="Lag",RIGHT($B78,9)&lt;&gt;"Extra Lag"),TEXT(VLOOKUP($B78,'[1]PP Begin and End Dates'!A:C,3,FALSE)+8,"m/d")&amp;" noon-"&amp;TEXT(VLOOKUP($B78,'[1]PP Begin and End Dates'!A:C,3,FALSE)+9,"m/d"),
IF(AND(RIGHT($B78,3)="Lag",RIGHT($B78,9)="Extra Lag"),TEXT(VLOOKUP($B78,'[1]PP Begin and End Dates'!A:C,3,FALSE)+15,"m/d")&amp;" noon-"&amp;TEXT(VLOOKUP($B78,'[1]PP Begin and End Dates'!A:C,3,FALSE)+16,"m/d"),
TEXT(VLOOKUP(B78,'[1]PP Begin and End Dates'!A:C,3,FALSE)-6,"m/d")&amp;" noon-"&amp;TEXT(VLOOKUP(B78,'[1]PP Begin and End Dates'!A:C,3,FALSE)-5,"m/d")))</f>
        <v>10/13 noon-10/14</v>
      </c>
      <c r="K78" s="5">
        <f xml:space="preserve">
IF(AND(RIGHT($B78,3)="Lag",RIGHT($B78,9)&lt;&gt;"Extra Lag"),VLOOKUP($B78,'[1]PP Begin and End Dates'!$A:$C,3,FALSE)+9,
IF(AND(RIGHT($B78,3)="Lag",RIGHT($B78,9)="Extra Lag"),VLOOKUP($B78,'[1]PP Begin and End Dates'!$A:$C,3,FALSE)+16,
VLOOKUP($B78,'[1]PP Begin and End Dates'!$A:$C,3,FALSE)-5))</f>
        <v>44848</v>
      </c>
    </row>
    <row r="79" spans="1:11" ht="46.75" customHeight="1" x14ac:dyDescent="0.35">
      <c r="A79" s="1" t="str">
        <f t="shared" si="1"/>
        <v>Extra Lag</v>
      </c>
      <c r="B79" s="4" t="s">
        <v>114</v>
      </c>
      <c r="C79" s="15" t="str">
        <f>TEXT(VLOOKUP($B79,'[1]PP Begin and End Dates'!A:C,2,FALSE),"m/d")&amp;" - "&amp;TEXT(VLOOKUP($B79,'[1]PP Begin and End Dates'!A:C,3,FALSE),"m/d")</f>
        <v>9/15 - 9/28</v>
      </c>
      <c r="D79" s="5">
        <f xml:space="preserve">
IF(AND(LEFT(B79,5)="Admin",RIGHT(B79,3)="Lag",RIGHT(B79,9)&lt;&gt;"Extra Lag"),VLOOKUP(B79,'[1]PP Begin and End Dates'!A:C,3,FALSE)+14,
IF(AND(LEFT(B79,4)="Inst",RIGHT(B79,3)="Lag",RIGHT(B79,9)&lt;&gt;"Extra Lag"),VLOOKUP(B79,'[1]PP Begin and End Dates'!A:C,3,FALSE)+15,
IF(AND(LEFT(B79,4)="Inst",RIGHT(B79,4)="Curr"),VLOOKUP(B79,'[1]PP Begin and End Dates'!A:C,3,FALSE)+1,
IF(AND(LEFT(B79,4)="Inst",RIGHT(B79,9)="Extra Lag"),VLOOKUP(B79,'[1]PP Begin and End Dates'!A:C,3,FALSE)+22,
IF(AND(LEFT(B79,5)="Admin",RIGHT(B79,9)="Extra Lag"),VLOOKUP(B79,'[1]PP Begin and End Dates'!A:C,3,FALSE)+21,
VLOOKUP(B79,'[1]PP Begin and End Dates'!A:C,3,FALSE))))))</f>
        <v>44854</v>
      </c>
      <c r="E79" s="9">
        <v>44837</v>
      </c>
      <c r="F79" s="9">
        <v>44838</v>
      </c>
      <c r="G79" s="9">
        <v>44838</v>
      </c>
      <c r="H79" s="5" t="s">
        <v>112</v>
      </c>
      <c r="I79" s="5">
        <f xml:space="preserve">
IF(AND(RIGHT($B79,3)="Lag",RIGHT($B79,9)&lt;&gt;"Extra Lag"),VLOOKUP($B79,'[1]PP Begin and End Dates'!$A:$C,3,FALSE)+6,
IF(AND(RIGHT($B79,3)="Lag",RIGHT($B79,9)="Extra Lag"),VLOOKUP($B79,'[1]PP Begin and End Dates'!$A:$C,3,FALSE)+13,
VLOOKUP($B79,'[1]PP Begin and End Dates'!$A:$C,3,FALSE)-8))</f>
        <v>44845</v>
      </c>
      <c r="J79" s="5" t="str">
        <f xml:space="preserve">
IF(AND(RIGHT($B79,3)="Lag",RIGHT($B79,9)&lt;&gt;"Extra Lag"),TEXT(VLOOKUP($B79,'[1]PP Begin and End Dates'!A:C,3,FALSE)+8,"m/d")&amp;" noon-"&amp;TEXT(VLOOKUP($B79,'[1]PP Begin and End Dates'!A:C,3,FALSE)+9,"m/d"),
IF(AND(RIGHT($B79,3)="Lag",RIGHT($B79,9)="Extra Lag"),TEXT(VLOOKUP($B79,'[1]PP Begin and End Dates'!A:C,3,FALSE)+15,"m/d")&amp;" noon-"&amp;TEXT(VLOOKUP($B79,'[1]PP Begin and End Dates'!A:C,3,FALSE)+16,"m/d"),
TEXT(VLOOKUP(B79,'[1]PP Begin and End Dates'!A:C,3,FALSE)-6,"m/d")&amp;" noon-"&amp;TEXT(VLOOKUP(B79,'[1]PP Begin and End Dates'!A:C,3,FALSE)-5,"m/d")))</f>
        <v>10/13 noon-10/14</v>
      </c>
      <c r="K79" s="5">
        <f xml:space="preserve">
IF(AND(RIGHT($B79,3)="Lag",RIGHT($B79,9)&lt;&gt;"Extra Lag"),VLOOKUP($B79,'[1]PP Begin and End Dates'!$A:$C,3,FALSE)+9,
IF(AND(RIGHT($B79,3)="Lag",RIGHT($B79,9)="Extra Lag"),VLOOKUP($B79,'[1]PP Begin and End Dates'!$A:$C,3,FALSE)+16,
VLOOKUP($B79,'[1]PP Begin and End Dates'!$A:$C,3,FALSE)-5))</f>
        <v>44848</v>
      </c>
    </row>
    <row r="80" spans="1:11" ht="30.65" customHeight="1" x14ac:dyDescent="0.35">
      <c r="A80" s="1" t="str">
        <f t="shared" si="1"/>
        <v>Lag</v>
      </c>
      <c r="B80" s="2" t="s">
        <v>115</v>
      </c>
      <c r="C80" s="14" t="str">
        <f>TEXT(VLOOKUP($B80,'[1]PP Begin and End Dates'!A:C,2,FALSE),"m/d")&amp;" - "&amp;TEXT(VLOOKUP($B80,'[1]PP Begin and End Dates'!A:C,3,FALSE),"m/d")</f>
        <v>9/29 - 10/12</v>
      </c>
      <c r="D80" s="3">
        <f xml:space="preserve">
IF(AND(LEFT(B80,5)="Admin",RIGHT(B80,3)="Lag",RIGHT(B80,9)&lt;&gt;"Extra Lag"),VLOOKUP(B80,'[1]PP Begin and End Dates'!A:C,3,FALSE)+14,
IF(AND(LEFT(B80,4)="Inst",RIGHT(B80,3)="Lag",RIGHT(B80,9)&lt;&gt;"Extra Lag"),VLOOKUP(B80,'[1]PP Begin and End Dates'!A:C,3,FALSE)+15,
IF(AND(LEFT(B80,4)="Inst",RIGHT(B80,4)="Curr"),VLOOKUP(B80,'[1]PP Begin and End Dates'!A:C,3,FALSE)+1,
IF(AND(LEFT(B80,4)="Inst",RIGHT(B80,9)="Extra Lag"),VLOOKUP(B80,'[1]PP Begin and End Dates'!A:C,3,FALSE)+22,
IF(AND(LEFT(B80,5)="Admin",RIGHT(B80,9)="Extra Lag"),VLOOKUP(B80,'[1]PP Begin and End Dates'!A:C,3,FALSE)+21,
VLOOKUP(B80,'[1]PP Begin and End Dates'!A:C,3,FALSE))))))</f>
        <v>44860</v>
      </c>
      <c r="E80" s="3">
        <f xml:space="preserve">
IF(AND(RIGHT($B80,3)="Lag",RIGHT($B80,9)&lt;&gt;"Extra Lag"),VLOOKUP($B80,'[1]PP Begin and End Dates'!$A:$C,3,FALSE)-1,
IF(AND(RIGHT($B80,3)="Lag",RIGHT($B80,9)="Extra Lag"),VLOOKUP($B80,'[1]PP Begin and End Dates'!$A:$C,3,FALSE)+6,
VLOOKUP($B80,'[1]PP Begin and End Dates'!$A:$C,3,FALSE)-15))</f>
        <v>44845</v>
      </c>
      <c r="F80" s="3">
        <f xml:space="preserve">
IF(AND(RIGHT($B80,3)="Lag",RIGHT($B80,9)&lt;&gt;"Extra Lag"),VLOOKUP($B80,'[1]PP Begin and End Dates'!$A:$C,3,FALSE),
IF(AND(RIGHT($B80,3)="Lag",RIGHT($B80,9)="Extra Lag"),VLOOKUP($B80,'[1]PP Begin and End Dates'!$A:$C,3,FALSE)+7,
VLOOKUP($B80,'[1]PP Begin and End Dates'!$A:$C,3,FALSE)-14))</f>
        <v>44846</v>
      </c>
      <c r="G80" s="3">
        <f xml:space="preserve">
IF(AND(RIGHT($B80,3)="Lag",RIGHT($B80,9)&lt;&gt;"Extra Lag"),VLOOKUP($B80,'[1]PP Begin and End Dates'!$A:$C,3,FALSE),
IF(AND(RIGHT($B80,3)="Lag",RIGHT($B80,9)="Extra Lag"),VLOOKUP($B80,'[1]PP Begin and End Dates'!$A:$C,3,FALSE)+7,
VLOOKUP($B80,'[1]PP Begin and End Dates'!$A:$C,3,FALSE)-14))</f>
        <v>44846</v>
      </c>
      <c r="H80" s="3" t="s">
        <v>116</v>
      </c>
      <c r="I80" s="3">
        <f xml:space="preserve">
IF(AND(RIGHT($B80,3)="Lag",RIGHT($B80,9)&lt;&gt;"Extra Lag"),VLOOKUP($B80,'[1]PP Begin and End Dates'!$A:$C,3,FALSE)+6,
IF(AND(RIGHT($B80,3)="Lag",RIGHT($B80,9)="Extra Lag"),VLOOKUP($B80,'[1]PP Begin and End Dates'!$A:$C,3,FALSE)+13,
VLOOKUP($B80,'[1]PP Begin and End Dates'!$A:$C,3,FALSE)-8))</f>
        <v>44852</v>
      </c>
      <c r="J80" s="3" t="str">
        <f xml:space="preserve">
IF(AND(RIGHT($B80,3)="Lag",RIGHT($B80,9)&lt;&gt;"Extra Lag"),TEXT(VLOOKUP($B80,'[1]PP Begin and End Dates'!A:C,3,FALSE)+8,"m/d")&amp;" noon-"&amp;TEXT(VLOOKUP($B80,'[1]PP Begin and End Dates'!A:C,3,FALSE)+9,"m/d"),
IF(AND(RIGHT($B80,3)="Lag",RIGHT($B80,9)="Extra Lag"),TEXT(VLOOKUP($B80,'[1]PP Begin and End Dates'!A:C,3,FALSE)+15,"m/d")&amp;" noon-"&amp;TEXT(VLOOKUP($B80,'[1]PP Begin and End Dates'!A:C,3,FALSE)+16,"m/d"),
TEXT(VLOOKUP(B80,'[1]PP Begin and End Dates'!A:C,3,FALSE)-6,"m/d")&amp;" noon-"&amp;TEXT(VLOOKUP(B80,'[1]PP Begin and End Dates'!A:C,3,FALSE)-5,"m/d")))</f>
        <v>10/20 noon-10/21</v>
      </c>
      <c r="K80" s="3">
        <f xml:space="preserve">
IF(AND(RIGHT($B80,3)="Lag",RIGHT($B80,9)&lt;&gt;"Extra Lag"),VLOOKUP($B80,'[1]PP Begin and End Dates'!$A:$C,3,FALSE)+9,
IF(AND(RIGHT($B80,3)="Lag",RIGHT($B80,9)="Extra Lag"),VLOOKUP($B80,'[1]PP Begin and End Dates'!$A:$C,3,FALSE)+16,
VLOOKUP($B80,'[1]PP Begin and End Dates'!$A:$C,3,FALSE)-5))</f>
        <v>44855</v>
      </c>
    </row>
    <row r="81" spans="1:11" ht="30.65" customHeight="1" x14ac:dyDescent="0.35">
      <c r="A81" s="1" t="str">
        <f t="shared" si="1"/>
        <v>Curr</v>
      </c>
      <c r="B81" s="2" t="s">
        <v>117</v>
      </c>
      <c r="C81" s="14" t="str">
        <f>TEXT(VLOOKUP($B81,'[1]PP Begin and End Dates'!A:C,2,FALSE),"m/d")&amp;" - "&amp;TEXT(VLOOKUP($B81,'[1]PP Begin and End Dates'!A:C,3,FALSE),"m/d")</f>
        <v>10/13 - 10/26</v>
      </c>
      <c r="D81" s="3">
        <f xml:space="preserve">
IF(AND(LEFT(B81,5)="Admin",RIGHT(B81,3)="Lag",RIGHT(B81,9)&lt;&gt;"Extra Lag"),VLOOKUP(B81,'[1]PP Begin and End Dates'!A:C,3,FALSE)+14,
IF(AND(LEFT(B81,4)="Inst",RIGHT(B81,3)="Lag",RIGHT(B81,9)&lt;&gt;"Extra Lag"),VLOOKUP(B81,'[1]PP Begin and End Dates'!A:C,3,FALSE)+15,
IF(AND(LEFT(B81,4)="Inst",RIGHT(B81,4)="Curr"),VLOOKUP(B81,'[1]PP Begin and End Dates'!A:C,3,FALSE)+1,
IF(AND(LEFT(B81,4)="Inst",RIGHT(B81,9)="Extra Lag"),VLOOKUP(B81,'[1]PP Begin and End Dates'!A:C,3,FALSE)+22,
IF(AND(LEFT(B81,5)="Admin",RIGHT(B81,9)="Extra Lag"),VLOOKUP(B81,'[1]PP Begin and End Dates'!A:C,3,FALSE)+21,
VLOOKUP(B81,'[1]PP Begin and End Dates'!A:C,3,FALSE))))))</f>
        <v>44860</v>
      </c>
      <c r="E81" s="3">
        <f xml:space="preserve">
IF(AND(RIGHT($B81,3)="Lag",RIGHT($B81,9)&lt;&gt;"Extra Lag"),VLOOKUP($B81,'[1]PP Begin and End Dates'!$A:$C,3,FALSE)-1,
IF(AND(RIGHT($B81,3)="Lag",RIGHT($B81,9)="Extra Lag"),VLOOKUP($B81,'[1]PP Begin and End Dates'!$A:$C,3,FALSE)+6,
VLOOKUP($B81,'[1]PP Begin and End Dates'!$A:$C,3,FALSE)-15))</f>
        <v>44845</v>
      </c>
      <c r="F81" s="3">
        <f xml:space="preserve">
IF(AND(RIGHT($B81,3)="Lag",RIGHT($B81,9)&lt;&gt;"Extra Lag"),VLOOKUP($B81,'[1]PP Begin and End Dates'!$A:$C,3,FALSE),
IF(AND(RIGHT($B81,3)="Lag",RIGHT($B81,9)="Extra Lag"),VLOOKUP($B81,'[1]PP Begin and End Dates'!$A:$C,3,FALSE)+7,
VLOOKUP($B81,'[1]PP Begin and End Dates'!$A:$C,3,FALSE)-14))</f>
        <v>44846</v>
      </c>
      <c r="G81" s="3">
        <f xml:space="preserve">
IF(AND(RIGHT($B81,3)="Lag",RIGHT($B81,9)&lt;&gt;"Extra Lag"),VLOOKUP($B81,'[1]PP Begin and End Dates'!$A:$C,3,FALSE),
IF(AND(RIGHT($B81,3)="Lag",RIGHT($B81,9)="Extra Lag"),VLOOKUP($B81,'[1]PP Begin and End Dates'!$A:$C,3,FALSE)+7,
VLOOKUP($B81,'[1]PP Begin and End Dates'!$A:$C,3,FALSE)-14))</f>
        <v>44846</v>
      </c>
      <c r="H81" s="3" t="s">
        <v>116</v>
      </c>
      <c r="I81" s="3">
        <f xml:space="preserve">
IF(AND(RIGHT($B81,3)="Lag",RIGHT($B81,9)&lt;&gt;"Extra Lag"),VLOOKUP($B81,'[1]PP Begin and End Dates'!$A:$C,3,FALSE)+6,
IF(AND(RIGHT($B81,3)="Lag",RIGHT($B81,9)="Extra Lag"),VLOOKUP($B81,'[1]PP Begin and End Dates'!$A:$C,3,FALSE)+13,
VLOOKUP($B81,'[1]PP Begin and End Dates'!$A:$C,3,FALSE)-8))</f>
        <v>44852</v>
      </c>
      <c r="J81" s="3" t="str">
        <f xml:space="preserve">
IF(AND(RIGHT($B81,3)="Lag",RIGHT($B81,9)&lt;&gt;"Extra Lag"),TEXT(VLOOKUP($B81,'[1]PP Begin and End Dates'!A:C,3,FALSE)+8,"m/d")&amp;" noon-"&amp;TEXT(VLOOKUP($B81,'[1]PP Begin and End Dates'!A:C,3,FALSE)+9,"m/d"),
IF(AND(RIGHT($B81,3)="Lag",RIGHT($B81,9)="Extra Lag"),TEXT(VLOOKUP($B81,'[1]PP Begin and End Dates'!A:C,3,FALSE)+15,"m/d")&amp;" noon-"&amp;TEXT(VLOOKUP($B81,'[1]PP Begin and End Dates'!A:C,3,FALSE)+16,"m/d"),
TEXT(VLOOKUP(B81,'[1]PP Begin and End Dates'!A:C,3,FALSE)-6,"m/d")&amp;" noon-"&amp;TEXT(VLOOKUP(B81,'[1]PP Begin and End Dates'!A:C,3,FALSE)-5,"m/d")))</f>
        <v>10/20 noon-10/21</v>
      </c>
      <c r="K81" s="3">
        <f xml:space="preserve">
IF(AND(RIGHT($B81,3)="Lag",RIGHT($B81,9)&lt;&gt;"Extra Lag"),VLOOKUP($B81,'[1]PP Begin and End Dates'!$A:$C,3,FALSE)+9,
IF(AND(RIGHT($B81,3)="Lag",RIGHT($B81,9)="Extra Lag"),VLOOKUP($B81,'[1]PP Begin and End Dates'!$A:$C,3,FALSE)+16,
VLOOKUP($B81,'[1]PP Begin and End Dates'!$A:$C,3,FALSE)-5))</f>
        <v>44855</v>
      </c>
    </row>
    <row r="82" spans="1:11" ht="30.65" customHeight="1" x14ac:dyDescent="0.35">
      <c r="A82" s="1" t="str">
        <f t="shared" si="1"/>
        <v>Extra Lag</v>
      </c>
      <c r="B82" s="2" t="s">
        <v>118</v>
      </c>
      <c r="C82" s="14" t="str">
        <f>TEXT(VLOOKUP($B82,'[1]PP Begin and End Dates'!A:C,2,FALSE),"m/d")&amp;" - "&amp;TEXT(VLOOKUP($B82,'[1]PP Begin and End Dates'!A:C,3,FALSE),"m/d")</f>
        <v>9/22 - 10/5</v>
      </c>
      <c r="D82" s="3">
        <f xml:space="preserve">
IF(AND(LEFT(B82,5)="Admin",RIGHT(B82,3)="Lag",RIGHT(B82,9)&lt;&gt;"Extra Lag"),VLOOKUP(B82,'[1]PP Begin and End Dates'!A:C,3,FALSE)+14,
IF(AND(LEFT(B82,4)="Inst",RIGHT(B82,3)="Lag",RIGHT(B82,9)&lt;&gt;"Extra Lag"),VLOOKUP(B82,'[1]PP Begin and End Dates'!A:C,3,FALSE)+15,
IF(AND(LEFT(B82,4)="Inst",RIGHT(B82,4)="Curr"),VLOOKUP(B82,'[1]PP Begin and End Dates'!A:C,3,FALSE)+1,
IF(AND(LEFT(B82,4)="Inst",RIGHT(B82,9)="Extra Lag"),VLOOKUP(B82,'[1]PP Begin and End Dates'!A:C,3,FALSE)+22,
IF(AND(LEFT(B82,5)="Admin",RIGHT(B82,9)="Extra Lag"),VLOOKUP(B82,'[1]PP Begin and End Dates'!A:C,3,FALSE)+21,
VLOOKUP(B82,'[1]PP Begin and End Dates'!A:C,3,FALSE))))))</f>
        <v>44860</v>
      </c>
      <c r="E82" s="3">
        <f xml:space="preserve">
IF(AND(RIGHT($B82,3)="Lag",RIGHT($B82,9)&lt;&gt;"Extra Lag"),VLOOKUP($B82,'[1]PP Begin and End Dates'!$A:$C,3,FALSE)-1,
IF(AND(RIGHT($B82,3)="Lag",RIGHT($B82,9)="Extra Lag"),VLOOKUP($B82,'[1]PP Begin and End Dates'!$A:$C,3,FALSE)+6,
VLOOKUP($B82,'[1]PP Begin and End Dates'!$A:$C,3,FALSE)-15))</f>
        <v>44845</v>
      </c>
      <c r="F82" s="3">
        <f xml:space="preserve">
IF(AND(RIGHT($B82,3)="Lag",RIGHT($B82,9)&lt;&gt;"Extra Lag"),VLOOKUP($B82,'[1]PP Begin and End Dates'!$A:$C,3,FALSE),
IF(AND(RIGHT($B82,3)="Lag",RIGHT($B82,9)="Extra Lag"),VLOOKUP($B82,'[1]PP Begin and End Dates'!$A:$C,3,FALSE)+7,
VLOOKUP($B82,'[1]PP Begin and End Dates'!$A:$C,3,FALSE)-14))</f>
        <v>44846</v>
      </c>
      <c r="G82" s="3">
        <f xml:space="preserve">
IF(AND(RIGHT($B82,3)="Lag",RIGHT($B82,9)&lt;&gt;"Extra Lag"),VLOOKUP($B82,'[1]PP Begin and End Dates'!$A:$C,3,FALSE),
IF(AND(RIGHT($B82,3)="Lag",RIGHT($B82,9)="Extra Lag"),VLOOKUP($B82,'[1]PP Begin and End Dates'!$A:$C,3,FALSE)+7,
VLOOKUP($B82,'[1]PP Begin and End Dates'!$A:$C,3,FALSE)-14))</f>
        <v>44846</v>
      </c>
      <c r="H82" s="3" t="s">
        <v>116</v>
      </c>
      <c r="I82" s="3">
        <f xml:space="preserve">
IF(AND(RIGHT($B82,3)="Lag",RIGHT($B82,9)&lt;&gt;"Extra Lag"),VLOOKUP($B82,'[1]PP Begin and End Dates'!$A:$C,3,FALSE)+6,
IF(AND(RIGHT($B82,3)="Lag",RIGHT($B82,9)="Extra Lag"),VLOOKUP($B82,'[1]PP Begin and End Dates'!$A:$C,3,FALSE)+13,
VLOOKUP($B82,'[1]PP Begin and End Dates'!$A:$C,3,FALSE)-8))</f>
        <v>44852</v>
      </c>
      <c r="J82" s="3" t="str">
        <f xml:space="preserve">
IF(AND(RIGHT($B82,3)="Lag",RIGHT($B82,9)&lt;&gt;"Extra Lag"),TEXT(VLOOKUP($B82,'[1]PP Begin and End Dates'!A:C,3,FALSE)+8,"m/d")&amp;" noon-"&amp;TEXT(VLOOKUP($B82,'[1]PP Begin and End Dates'!A:C,3,FALSE)+9,"m/d"),
IF(AND(RIGHT($B82,3)="Lag",RIGHT($B82,9)="Extra Lag"),TEXT(VLOOKUP($B82,'[1]PP Begin and End Dates'!A:C,3,FALSE)+15,"m/d")&amp;" noon-"&amp;TEXT(VLOOKUP($B82,'[1]PP Begin and End Dates'!A:C,3,FALSE)+16,"m/d"),
TEXT(VLOOKUP(B82,'[1]PP Begin and End Dates'!A:C,3,FALSE)-6,"m/d")&amp;" noon-"&amp;TEXT(VLOOKUP(B82,'[1]PP Begin and End Dates'!A:C,3,FALSE)-5,"m/d")))</f>
        <v>10/20 noon-10/21</v>
      </c>
      <c r="K82" s="3">
        <f xml:space="preserve">
IF(AND(RIGHT($B82,3)="Lag",RIGHT($B82,9)&lt;&gt;"Extra Lag"),VLOOKUP($B82,'[1]PP Begin and End Dates'!$A:$C,3,FALSE)+9,
IF(AND(RIGHT($B82,3)="Lag",RIGHT($B82,9)="Extra Lag"),VLOOKUP($B82,'[1]PP Begin and End Dates'!$A:$C,3,FALSE)+16,
VLOOKUP($B82,'[1]PP Begin and End Dates'!$A:$C,3,FALSE)-5))</f>
        <v>44855</v>
      </c>
    </row>
    <row r="83" spans="1:11" ht="30.65" customHeight="1" x14ac:dyDescent="0.35">
      <c r="A83" s="7" t="str">
        <f t="shared" si="1"/>
        <v>Lag</v>
      </c>
      <c r="B83" s="4" t="s">
        <v>119</v>
      </c>
      <c r="C83" s="15" t="str">
        <f>TEXT(VLOOKUP($B83,'[1]PP Begin and End Dates'!A:C,2,FALSE),"m/d")&amp;" - "&amp;TEXT(VLOOKUP($B83,'[1]PP Begin and End Dates'!A:C,3,FALSE),"m/d")</f>
        <v>10/6 - 10/19</v>
      </c>
      <c r="D83" s="5">
        <f xml:space="preserve">
IF(AND(LEFT(B83,5)="Admin",RIGHT(B83,3)="Lag",RIGHT(B83,9)&lt;&gt;"Extra Lag"),VLOOKUP(B83,'[1]PP Begin and End Dates'!A:C,3,FALSE)+14,
IF(AND(LEFT(B83,4)="Inst",RIGHT(B83,3)="Lag",RIGHT(B83,9)&lt;&gt;"Extra Lag"),VLOOKUP(B83,'[1]PP Begin and End Dates'!A:C,3,FALSE)+15,
IF(AND(LEFT(B83,4)="Inst",RIGHT(B83,4)="Curr"),VLOOKUP(B83,'[1]PP Begin and End Dates'!A:C,3,FALSE)+1,
IF(AND(LEFT(B83,4)="Inst",RIGHT(B83,9)="Extra Lag"),VLOOKUP(B83,'[1]PP Begin and End Dates'!A:C,3,FALSE)+22,
IF(AND(LEFT(B83,5)="Admin",RIGHT(B83,9)="Extra Lag"),VLOOKUP(B83,'[1]PP Begin and End Dates'!A:C,3,FALSE)+21,
VLOOKUP(B83,'[1]PP Begin and End Dates'!A:C,3,FALSE))))))</f>
        <v>44868</v>
      </c>
      <c r="E83" s="5">
        <f xml:space="preserve">
IF(AND(RIGHT($B83,3)="Lag",RIGHT($B83,9)&lt;&gt;"Extra Lag"),VLOOKUP($B83,'[1]PP Begin and End Dates'!$A:$C,3,FALSE)-1,
IF(AND(RIGHT($B83,3)="Lag",RIGHT($B83,9)="Extra Lag"),VLOOKUP($B83,'[1]PP Begin and End Dates'!$A:$C,3,FALSE)+6,
VLOOKUP($B83,'[1]PP Begin and End Dates'!$A:$C,3,FALSE)-15))</f>
        <v>44852</v>
      </c>
      <c r="F83" s="5">
        <f xml:space="preserve">
IF(AND(RIGHT($B83,3)="Lag",RIGHT($B83,9)&lt;&gt;"Extra Lag"),VLOOKUP($B83,'[1]PP Begin and End Dates'!$A:$C,3,FALSE),
IF(AND(RIGHT($B83,3)="Lag",RIGHT($B83,9)="Extra Lag"),VLOOKUP($B83,'[1]PP Begin and End Dates'!$A:$C,3,FALSE)+7,
VLOOKUP($B83,'[1]PP Begin and End Dates'!$A:$C,3,FALSE)-14))</f>
        <v>44853</v>
      </c>
      <c r="G83" s="5">
        <f xml:space="preserve">
IF(AND(RIGHT($B83,3)="Lag",RIGHT($B83,9)&lt;&gt;"Extra Lag"),VLOOKUP($B83,'[1]PP Begin and End Dates'!$A:$C,3,FALSE),
IF(AND(RIGHT($B83,3)="Lag",RIGHT($B83,9)="Extra Lag"),VLOOKUP($B83,'[1]PP Begin and End Dates'!$A:$C,3,FALSE)+7,
VLOOKUP($B83,'[1]PP Begin and End Dates'!$A:$C,3,FALSE)-14))</f>
        <v>44853</v>
      </c>
      <c r="H83" s="5" t="s">
        <v>120</v>
      </c>
      <c r="I83" s="5">
        <f xml:space="preserve">
IF(AND(RIGHT($B83,3)="Lag",RIGHT($B83,9)&lt;&gt;"Extra Lag"),VLOOKUP($B83,'[1]PP Begin and End Dates'!$A:$C,3,FALSE)+6,
IF(AND(RIGHT($B83,3)="Lag",RIGHT($B83,9)="Extra Lag"),VLOOKUP($B83,'[1]PP Begin and End Dates'!$A:$C,3,FALSE)+13,
VLOOKUP($B83,'[1]PP Begin and End Dates'!$A:$C,3,FALSE)-8))</f>
        <v>44859</v>
      </c>
      <c r="J83" s="5" t="str">
        <f xml:space="preserve">
IF(AND(RIGHT($B83,3)="Lag",RIGHT($B83,9)&lt;&gt;"Extra Lag"),TEXT(VLOOKUP($B83,'[1]PP Begin and End Dates'!A:C,3,FALSE)+8,"m/d")&amp;" noon-"&amp;TEXT(VLOOKUP($B83,'[1]PP Begin and End Dates'!A:C,3,FALSE)+9,"m/d"),
IF(AND(RIGHT($B83,3)="Lag",RIGHT($B83,9)="Extra Lag"),TEXT(VLOOKUP($B83,'[1]PP Begin and End Dates'!A:C,3,FALSE)+15,"m/d")&amp;" noon-"&amp;TEXT(VLOOKUP($B83,'[1]PP Begin and End Dates'!A:C,3,FALSE)+16,"m/d"),
TEXT(VLOOKUP(B83,'[1]PP Begin and End Dates'!A:C,3,FALSE)-6,"m/d")&amp;" noon-"&amp;TEXT(VLOOKUP(B83,'[1]PP Begin and End Dates'!A:C,3,FALSE)-5,"m/d")))</f>
        <v>10/27 noon-10/28</v>
      </c>
      <c r="K83" s="5">
        <f xml:space="preserve">
IF(AND(RIGHT($B83,3)="Lag",RIGHT($B83,9)&lt;&gt;"Extra Lag"),VLOOKUP($B83,'[1]PP Begin and End Dates'!$A:$C,3,FALSE)+9,
IF(AND(RIGHT($B83,3)="Lag",RIGHT($B83,9)="Extra Lag"),VLOOKUP($B83,'[1]PP Begin and End Dates'!$A:$C,3,FALSE)+16,
VLOOKUP($B83,'[1]PP Begin and End Dates'!$A:$C,3,FALSE)-5))</f>
        <v>44862</v>
      </c>
    </row>
    <row r="84" spans="1:11" ht="30.65" customHeight="1" x14ac:dyDescent="0.35">
      <c r="A84" s="7" t="str">
        <f t="shared" si="1"/>
        <v>Curr</v>
      </c>
      <c r="B84" s="4" t="s">
        <v>121</v>
      </c>
      <c r="C84" s="15" t="str">
        <f>TEXT(VLOOKUP($B84,'[1]PP Begin and End Dates'!A:C,2,FALSE),"m/d")&amp;" - "&amp;TEXT(VLOOKUP($B84,'[1]PP Begin and End Dates'!A:C,3,FALSE),"m/d")</f>
        <v>10/20 - 11/2</v>
      </c>
      <c r="D84" s="5">
        <f xml:space="preserve">
IF(AND(LEFT(B84,5)="Admin",RIGHT(B84,3)="Lag",RIGHT(B84,9)&lt;&gt;"Extra Lag"),VLOOKUP(B84,'[1]PP Begin and End Dates'!A:C,3,FALSE)+14,
IF(AND(LEFT(B84,4)="Inst",RIGHT(B84,3)="Lag",RIGHT(B84,9)&lt;&gt;"Extra Lag"),VLOOKUP(B84,'[1]PP Begin and End Dates'!A:C,3,FALSE)+15,
IF(AND(LEFT(B84,4)="Inst",RIGHT(B84,4)="Curr"),VLOOKUP(B84,'[1]PP Begin and End Dates'!A:C,3,FALSE)+1,
IF(AND(LEFT(B84,4)="Inst",RIGHT(B84,9)="Extra Lag"),VLOOKUP(B84,'[1]PP Begin and End Dates'!A:C,3,FALSE)+22,
IF(AND(LEFT(B84,5)="Admin",RIGHT(B84,9)="Extra Lag"),VLOOKUP(B84,'[1]PP Begin and End Dates'!A:C,3,FALSE)+21,
VLOOKUP(B84,'[1]PP Begin and End Dates'!A:C,3,FALSE))))))</f>
        <v>44868</v>
      </c>
      <c r="E84" s="5">
        <f xml:space="preserve">
IF(AND(RIGHT($B84,3)="Lag",RIGHT($B84,9)&lt;&gt;"Extra Lag"),VLOOKUP($B84,'[1]PP Begin and End Dates'!$A:$C,3,FALSE)-1,
IF(AND(RIGHT($B84,3)="Lag",RIGHT($B84,9)="Extra Lag"),VLOOKUP($B84,'[1]PP Begin and End Dates'!$A:$C,3,FALSE)+6,
VLOOKUP($B84,'[1]PP Begin and End Dates'!$A:$C,3,FALSE)-15))</f>
        <v>44852</v>
      </c>
      <c r="F84" s="5">
        <f xml:space="preserve">
IF(AND(RIGHT($B84,3)="Lag",RIGHT($B84,9)&lt;&gt;"Extra Lag"),VLOOKUP($B84,'[1]PP Begin and End Dates'!$A:$C,3,FALSE),
IF(AND(RIGHT($B84,3)="Lag",RIGHT($B84,9)="Extra Lag"),VLOOKUP($B84,'[1]PP Begin and End Dates'!$A:$C,3,FALSE)+7,
VLOOKUP($B84,'[1]PP Begin and End Dates'!$A:$C,3,FALSE)-14))</f>
        <v>44853</v>
      </c>
      <c r="G84" s="5">
        <f xml:space="preserve">
IF(AND(RIGHT($B84,3)="Lag",RIGHT($B84,9)&lt;&gt;"Extra Lag"),VLOOKUP($B84,'[1]PP Begin and End Dates'!$A:$C,3,FALSE),
IF(AND(RIGHT($B84,3)="Lag",RIGHT($B84,9)="Extra Lag"),VLOOKUP($B84,'[1]PP Begin and End Dates'!$A:$C,3,FALSE)+7,
VLOOKUP($B84,'[1]PP Begin and End Dates'!$A:$C,3,FALSE)-14))</f>
        <v>44853</v>
      </c>
      <c r="H84" s="5" t="s">
        <v>120</v>
      </c>
      <c r="I84" s="5">
        <f xml:space="preserve">
IF(AND(RIGHT($B84,3)="Lag",RIGHT($B84,9)&lt;&gt;"Extra Lag"),VLOOKUP($B84,'[1]PP Begin and End Dates'!$A:$C,3,FALSE)+6,
IF(AND(RIGHT($B84,3)="Lag",RIGHT($B84,9)="Extra Lag"),VLOOKUP($B84,'[1]PP Begin and End Dates'!$A:$C,3,FALSE)+13,
VLOOKUP($B84,'[1]PP Begin and End Dates'!$A:$C,3,FALSE)-8))</f>
        <v>44859</v>
      </c>
      <c r="J84" s="5" t="str">
        <f xml:space="preserve">
IF(AND(RIGHT($B84,3)="Lag",RIGHT($B84,9)&lt;&gt;"Extra Lag"),TEXT(VLOOKUP($B84,'[1]PP Begin and End Dates'!A:C,3,FALSE)+8,"m/d")&amp;" noon-"&amp;TEXT(VLOOKUP($B84,'[1]PP Begin and End Dates'!A:C,3,FALSE)+9,"m/d"),
IF(AND(RIGHT($B84,3)="Lag",RIGHT($B84,9)="Extra Lag"),TEXT(VLOOKUP($B84,'[1]PP Begin and End Dates'!A:C,3,FALSE)+15,"m/d")&amp;" noon-"&amp;TEXT(VLOOKUP($B84,'[1]PP Begin and End Dates'!A:C,3,FALSE)+16,"m/d"),
TEXT(VLOOKUP(B84,'[1]PP Begin and End Dates'!A:C,3,FALSE)-6,"m/d")&amp;" noon-"&amp;TEXT(VLOOKUP(B84,'[1]PP Begin and End Dates'!A:C,3,FALSE)-5,"m/d")))</f>
        <v>10/27 noon-10/28</v>
      </c>
      <c r="K84" s="5">
        <f xml:space="preserve">
IF(AND(RIGHT($B84,3)="Lag",RIGHT($B84,9)&lt;&gt;"Extra Lag"),VLOOKUP($B84,'[1]PP Begin and End Dates'!$A:$C,3,FALSE)+9,
IF(AND(RIGHT($B84,3)="Lag",RIGHT($B84,9)="Extra Lag"),VLOOKUP($B84,'[1]PP Begin and End Dates'!$A:$C,3,FALSE)+16,
VLOOKUP($B84,'[1]PP Begin and End Dates'!$A:$C,3,FALSE)-5))</f>
        <v>44862</v>
      </c>
    </row>
    <row r="85" spans="1:11" ht="30.65" customHeight="1" x14ac:dyDescent="0.35">
      <c r="A85" s="7" t="str">
        <f t="shared" si="1"/>
        <v>Extra Lag</v>
      </c>
      <c r="B85" s="4" t="s">
        <v>122</v>
      </c>
      <c r="C85" s="15" t="str">
        <f>TEXT(VLOOKUP($B85,'[1]PP Begin and End Dates'!A:C,2,FALSE),"m/d")&amp;" - "&amp;TEXT(VLOOKUP($B85,'[1]PP Begin and End Dates'!A:C,3,FALSE),"m/d")</f>
        <v>9/29 - 10/12</v>
      </c>
      <c r="D85" s="5">
        <f xml:space="preserve">
IF(AND(LEFT(B85,5)="Admin",RIGHT(B85,3)="Lag",RIGHT(B85,9)&lt;&gt;"Extra Lag"),VLOOKUP(B85,'[1]PP Begin and End Dates'!A:C,3,FALSE)+14,
IF(AND(LEFT(B85,4)="Inst",RIGHT(B85,3)="Lag",RIGHT(B85,9)&lt;&gt;"Extra Lag"),VLOOKUP(B85,'[1]PP Begin and End Dates'!A:C,3,FALSE)+15,
IF(AND(LEFT(B85,4)="Inst",RIGHT(B85,4)="Curr"),VLOOKUP(B85,'[1]PP Begin and End Dates'!A:C,3,FALSE)+1,
IF(AND(LEFT(B85,4)="Inst",RIGHT(B85,9)="Extra Lag"),VLOOKUP(B85,'[1]PP Begin and End Dates'!A:C,3,FALSE)+22,
IF(AND(LEFT(B85,5)="Admin",RIGHT(B85,9)="Extra Lag"),VLOOKUP(B85,'[1]PP Begin and End Dates'!A:C,3,FALSE)+21,
VLOOKUP(B85,'[1]PP Begin and End Dates'!A:C,3,FALSE))))))</f>
        <v>44868</v>
      </c>
      <c r="E85" s="5">
        <f xml:space="preserve">
IF(AND(RIGHT($B85,3)="Lag",RIGHT($B85,9)&lt;&gt;"Extra Lag"),VLOOKUP($B85,'[1]PP Begin and End Dates'!$A:$C,3,FALSE)-1,
IF(AND(RIGHT($B85,3)="Lag",RIGHT($B85,9)="Extra Lag"),VLOOKUP($B85,'[1]PP Begin and End Dates'!$A:$C,3,FALSE)+6,
VLOOKUP($B85,'[1]PP Begin and End Dates'!$A:$C,3,FALSE)-15))</f>
        <v>44852</v>
      </c>
      <c r="F85" s="5">
        <f xml:space="preserve">
IF(AND(RIGHT($B85,3)="Lag",RIGHT($B85,9)&lt;&gt;"Extra Lag"),VLOOKUP($B85,'[1]PP Begin and End Dates'!$A:$C,3,FALSE),
IF(AND(RIGHT($B85,3)="Lag",RIGHT($B85,9)="Extra Lag"),VLOOKUP($B85,'[1]PP Begin and End Dates'!$A:$C,3,FALSE)+7,
VLOOKUP($B85,'[1]PP Begin and End Dates'!$A:$C,3,FALSE)-14))</f>
        <v>44853</v>
      </c>
      <c r="G85" s="5">
        <f xml:space="preserve">
IF(AND(RIGHT($B85,3)="Lag",RIGHT($B85,9)&lt;&gt;"Extra Lag"),VLOOKUP($B85,'[1]PP Begin and End Dates'!$A:$C,3,FALSE),
IF(AND(RIGHT($B85,3)="Lag",RIGHT($B85,9)="Extra Lag"),VLOOKUP($B85,'[1]PP Begin and End Dates'!$A:$C,3,FALSE)+7,
VLOOKUP($B85,'[1]PP Begin and End Dates'!$A:$C,3,FALSE)-14))</f>
        <v>44853</v>
      </c>
      <c r="H85" s="5" t="s">
        <v>120</v>
      </c>
      <c r="I85" s="5">
        <f xml:space="preserve">
IF(AND(RIGHT($B85,3)="Lag",RIGHT($B85,9)&lt;&gt;"Extra Lag"),VLOOKUP($B85,'[1]PP Begin and End Dates'!$A:$C,3,FALSE)+6,
IF(AND(RIGHT($B85,3)="Lag",RIGHT($B85,9)="Extra Lag"),VLOOKUP($B85,'[1]PP Begin and End Dates'!$A:$C,3,FALSE)+13,
VLOOKUP($B85,'[1]PP Begin and End Dates'!$A:$C,3,FALSE)-8))</f>
        <v>44859</v>
      </c>
      <c r="J85" s="5" t="str">
        <f xml:space="preserve">
IF(AND(RIGHT($B85,3)="Lag",RIGHT($B85,9)&lt;&gt;"Extra Lag"),TEXT(VLOOKUP($B85,'[1]PP Begin and End Dates'!A:C,3,FALSE)+8,"m/d")&amp;" noon-"&amp;TEXT(VLOOKUP($B85,'[1]PP Begin and End Dates'!A:C,3,FALSE)+9,"m/d"),
IF(AND(RIGHT($B85,3)="Lag",RIGHT($B85,9)="Extra Lag"),TEXT(VLOOKUP($B85,'[1]PP Begin and End Dates'!A:C,3,FALSE)+15,"m/d")&amp;" noon-"&amp;TEXT(VLOOKUP($B85,'[1]PP Begin and End Dates'!A:C,3,FALSE)+16,"m/d"),
TEXT(VLOOKUP(B85,'[1]PP Begin and End Dates'!A:C,3,FALSE)-6,"m/d")&amp;" noon-"&amp;TEXT(VLOOKUP(B85,'[1]PP Begin and End Dates'!A:C,3,FALSE)-5,"m/d")))</f>
        <v>10/27 noon-10/28</v>
      </c>
      <c r="K85" s="5">
        <f xml:space="preserve">
IF(AND(RIGHT($B85,3)="Lag",RIGHT($B85,9)&lt;&gt;"Extra Lag"),VLOOKUP($B85,'[1]PP Begin and End Dates'!$A:$C,3,FALSE)+9,
IF(AND(RIGHT($B85,3)="Lag",RIGHT($B85,9)="Extra Lag"),VLOOKUP($B85,'[1]PP Begin and End Dates'!$A:$C,3,FALSE)+16,
VLOOKUP($B85,'[1]PP Begin and End Dates'!$A:$C,3,FALSE)-5))</f>
        <v>44862</v>
      </c>
    </row>
    <row r="86" spans="1:11" ht="30.65" customHeight="1" x14ac:dyDescent="0.35">
      <c r="A86" s="1" t="str">
        <f t="shared" si="1"/>
        <v>Lag</v>
      </c>
      <c r="B86" s="2" t="s">
        <v>123</v>
      </c>
      <c r="C86" s="14" t="str">
        <f>TEXT(VLOOKUP($B86,'[1]PP Begin and End Dates'!A:C,2,FALSE),"m/d")&amp;" - "&amp;TEXT(VLOOKUP($B86,'[1]PP Begin and End Dates'!A:C,3,FALSE),"m/d")</f>
        <v>10/13 - 10/26</v>
      </c>
      <c r="D86" s="3">
        <f xml:space="preserve">
IF(AND(LEFT(B86,5)="Admin",RIGHT(B86,3)="Lag",RIGHT(B86,9)&lt;&gt;"Extra Lag"),VLOOKUP(B86,'[1]PP Begin and End Dates'!A:C,3,FALSE)+14,
IF(AND(LEFT(B86,4)="Inst",RIGHT(B86,3)="Lag",RIGHT(B86,9)&lt;&gt;"Extra Lag"),VLOOKUP(B86,'[1]PP Begin and End Dates'!A:C,3,FALSE)+15,
IF(AND(LEFT(B86,4)="Inst",RIGHT(B86,4)="Curr"),VLOOKUP(B86,'[1]PP Begin and End Dates'!A:C,3,FALSE)+1,
IF(AND(LEFT(B86,4)="Inst",RIGHT(B86,9)="Extra Lag"),VLOOKUP(B86,'[1]PP Begin and End Dates'!A:C,3,FALSE)+22,
IF(AND(LEFT(B86,5)="Admin",RIGHT(B86,9)="Extra Lag"),VLOOKUP(B86,'[1]PP Begin and End Dates'!A:C,3,FALSE)+21,
VLOOKUP(B86,'[1]PP Begin and End Dates'!A:C,3,FALSE))))))</f>
        <v>44874</v>
      </c>
      <c r="E86" s="3">
        <f xml:space="preserve">
IF(AND(RIGHT($B86,3)="Lag",RIGHT($B86,9)&lt;&gt;"Extra Lag"),VLOOKUP($B86,'[1]PP Begin and End Dates'!$A:$C,3,FALSE)-1,
IF(AND(RIGHT($B86,3)="Lag",RIGHT($B86,9)="Extra Lag"),VLOOKUP($B86,'[1]PP Begin and End Dates'!$A:$C,3,FALSE)+6,
VLOOKUP($B86,'[1]PP Begin and End Dates'!$A:$C,3,FALSE)-15))</f>
        <v>44859</v>
      </c>
      <c r="F86" s="3">
        <f xml:space="preserve">
IF(AND(RIGHT($B86,3)="Lag",RIGHT($B86,9)&lt;&gt;"Extra Lag"),VLOOKUP($B86,'[1]PP Begin and End Dates'!$A:$C,3,FALSE),
IF(AND(RIGHT($B86,3)="Lag",RIGHT($B86,9)="Extra Lag"),VLOOKUP($B86,'[1]PP Begin and End Dates'!$A:$C,3,FALSE)+7,
VLOOKUP($B86,'[1]PP Begin and End Dates'!$A:$C,3,FALSE)-14))</f>
        <v>44860</v>
      </c>
      <c r="G86" s="3">
        <f xml:space="preserve">
IF(AND(RIGHT($B86,3)="Lag",RIGHT($B86,9)&lt;&gt;"Extra Lag"),VLOOKUP($B86,'[1]PP Begin and End Dates'!$A:$C,3,FALSE),
IF(AND(RIGHT($B86,3)="Lag",RIGHT($B86,9)="Extra Lag"),VLOOKUP($B86,'[1]PP Begin and End Dates'!$A:$C,3,FALSE)+7,
VLOOKUP($B86,'[1]PP Begin and End Dates'!$A:$C,3,FALSE)-14))</f>
        <v>44860</v>
      </c>
      <c r="H86" s="3" t="s">
        <v>124</v>
      </c>
      <c r="I86" s="3">
        <f xml:space="preserve">
IF(AND(RIGHT($B86,3)="Lag",RIGHT($B86,9)&lt;&gt;"Extra Lag"),VLOOKUP($B86,'[1]PP Begin and End Dates'!$A:$C,3,FALSE)+6,
IF(AND(RIGHT($B86,3)="Lag",RIGHT($B86,9)="Extra Lag"),VLOOKUP($B86,'[1]PP Begin and End Dates'!$A:$C,3,FALSE)+13,
VLOOKUP($B86,'[1]PP Begin and End Dates'!$A:$C,3,FALSE)-8))</f>
        <v>44866</v>
      </c>
      <c r="J86" s="3" t="str">
        <f xml:space="preserve">
IF(AND(RIGHT($B86,3)="Lag",RIGHT($B86,9)&lt;&gt;"Extra Lag"),TEXT(VLOOKUP($B86,'[1]PP Begin and End Dates'!A:C,3,FALSE)+8,"m/d")&amp;" noon-"&amp;TEXT(VLOOKUP($B86,'[1]PP Begin and End Dates'!A:C,3,FALSE)+9,"m/d"),
IF(AND(RIGHT($B86,3)="Lag",RIGHT($B86,9)="Extra Lag"),TEXT(VLOOKUP($B86,'[1]PP Begin and End Dates'!A:C,3,FALSE)+15,"m/d")&amp;" noon-"&amp;TEXT(VLOOKUP($B86,'[1]PP Begin and End Dates'!A:C,3,FALSE)+16,"m/d"),
TEXT(VLOOKUP(B86,'[1]PP Begin and End Dates'!A:C,3,FALSE)-6,"m/d")&amp;" noon-"&amp;TEXT(VLOOKUP(B86,'[1]PP Begin and End Dates'!A:C,3,FALSE)-5,"m/d")))</f>
        <v>11/3 noon-11/4</v>
      </c>
      <c r="K86" s="3">
        <f xml:space="preserve">
IF(AND(RIGHT($B86,3)="Lag",RIGHT($B86,9)&lt;&gt;"Extra Lag"),VLOOKUP($B86,'[1]PP Begin and End Dates'!$A:$C,3,FALSE)+9,
IF(AND(RIGHT($B86,3)="Lag",RIGHT($B86,9)="Extra Lag"),VLOOKUP($B86,'[1]PP Begin and End Dates'!$A:$C,3,FALSE)+16,
VLOOKUP($B86,'[1]PP Begin and End Dates'!$A:$C,3,FALSE)-5))</f>
        <v>44869</v>
      </c>
    </row>
    <row r="87" spans="1:11" ht="30.65" customHeight="1" x14ac:dyDescent="0.35">
      <c r="A87" s="1" t="str">
        <f t="shared" si="1"/>
        <v>Curr</v>
      </c>
      <c r="B87" s="2" t="s">
        <v>125</v>
      </c>
      <c r="C87" s="14" t="str">
        <f>TEXT(VLOOKUP($B87,'[1]PP Begin and End Dates'!A:C,2,FALSE),"m/d")&amp;" - "&amp;TEXT(VLOOKUP($B87,'[1]PP Begin and End Dates'!A:C,3,FALSE),"m/d")</f>
        <v>10/27 - 11/9</v>
      </c>
      <c r="D87" s="3">
        <f xml:space="preserve">
IF(AND(LEFT(B87,5)="Admin",RIGHT(B87,3)="Lag",RIGHT(B87,9)&lt;&gt;"Extra Lag"),VLOOKUP(B87,'[1]PP Begin and End Dates'!A:C,3,FALSE)+14,
IF(AND(LEFT(B87,4)="Inst",RIGHT(B87,3)="Lag",RIGHT(B87,9)&lt;&gt;"Extra Lag"),VLOOKUP(B87,'[1]PP Begin and End Dates'!A:C,3,FALSE)+15,
IF(AND(LEFT(B87,4)="Inst",RIGHT(B87,4)="Curr"),VLOOKUP(B87,'[1]PP Begin and End Dates'!A:C,3,FALSE)+1,
IF(AND(LEFT(B87,4)="Inst",RIGHT(B87,9)="Extra Lag"),VLOOKUP(B87,'[1]PP Begin and End Dates'!A:C,3,FALSE)+22,
IF(AND(LEFT(B87,5)="Admin",RIGHT(B87,9)="Extra Lag"),VLOOKUP(B87,'[1]PP Begin and End Dates'!A:C,3,FALSE)+21,
VLOOKUP(B87,'[1]PP Begin and End Dates'!A:C,3,FALSE))))))</f>
        <v>44874</v>
      </c>
      <c r="E87" s="3">
        <f xml:space="preserve">
IF(AND(RIGHT($B87,3)="Lag",RIGHT($B87,9)&lt;&gt;"Extra Lag"),VLOOKUP($B87,'[1]PP Begin and End Dates'!$A:$C,3,FALSE)-1,
IF(AND(RIGHT($B87,3)="Lag",RIGHT($B87,9)="Extra Lag"),VLOOKUP($B87,'[1]PP Begin and End Dates'!$A:$C,3,FALSE)+6,
VLOOKUP($B87,'[1]PP Begin and End Dates'!$A:$C,3,FALSE)-15))</f>
        <v>44859</v>
      </c>
      <c r="F87" s="3">
        <f xml:space="preserve">
IF(AND(RIGHT($B87,3)="Lag",RIGHT($B87,9)&lt;&gt;"Extra Lag"),VLOOKUP($B87,'[1]PP Begin and End Dates'!$A:$C,3,FALSE),
IF(AND(RIGHT($B87,3)="Lag",RIGHT($B87,9)="Extra Lag"),VLOOKUP($B87,'[1]PP Begin and End Dates'!$A:$C,3,FALSE)+7,
VLOOKUP($B87,'[1]PP Begin and End Dates'!$A:$C,3,FALSE)-14))</f>
        <v>44860</v>
      </c>
      <c r="G87" s="3">
        <f xml:space="preserve">
IF(AND(RIGHT($B87,3)="Lag",RIGHT($B87,9)&lt;&gt;"Extra Lag"),VLOOKUP($B87,'[1]PP Begin and End Dates'!$A:$C,3,FALSE),
IF(AND(RIGHT($B87,3)="Lag",RIGHT($B87,9)="Extra Lag"),VLOOKUP($B87,'[1]PP Begin and End Dates'!$A:$C,3,FALSE)+7,
VLOOKUP($B87,'[1]PP Begin and End Dates'!$A:$C,3,FALSE)-14))</f>
        <v>44860</v>
      </c>
      <c r="H87" s="3" t="s">
        <v>124</v>
      </c>
      <c r="I87" s="3">
        <f xml:space="preserve">
IF(AND(RIGHT($B87,3)="Lag",RIGHT($B87,9)&lt;&gt;"Extra Lag"),VLOOKUP($B87,'[1]PP Begin and End Dates'!$A:$C,3,FALSE)+6,
IF(AND(RIGHT($B87,3)="Lag",RIGHT($B87,9)="Extra Lag"),VLOOKUP($B87,'[1]PP Begin and End Dates'!$A:$C,3,FALSE)+13,
VLOOKUP($B87,'[1]PP Begin and End Dates'!$A:$C,3,FALSE)-8))</f>
        <v>44866</v>
      </c>
      <c r="J87" s="3" t="str">
        <f xml:space="preserve">
IF(AND(RIGHT($B87,3)="Lag",RIGHT($B87,9)&lt;&gt;"Extra Lag"),TEXT(VLOOKUP($B87,'[1]PP Begin and End Dates'!A:C,3,FALSE)+8,"m/d")&amp;" noon-"&amp;TEXT(VLOOKUP($B87,'[1]PP Begin and End Dates'!A:C,3,FALSE)+9,"m/d"),
IF(AND(RIGHT($B87,3)="Lag",RIGHT($B87,9)="Extra Lag"),TEXT(VLOOKUP($B87,'[1]PP Begin and End Dates'!A:C,3,FALSE)+15,"m/d")&amp;" noon-"&amp;TEXT(VLOOKUP($B87,'[1]PP Begin and End Dates'!A:C,3,FALSE)+16,"m/d"),
TEXT(VLOOKUP(B87,'[1]PP Begin and End Dates'!A:C,3,FALSE)-6,"m/d")&amp;" noon-"&amp;TEXT(VLOOKUP(B87,'[1]PP Begin and End Dates'!A:C,3,FALSE)-5,"m/d")))</f>
        <v>11/3 noon-11/4</v>
      </c>
      <c r="K87" s="3">
        <f xml:space="preserve">
IF(AND(RIGHT($B87,3)="Lag",RIGHT($B87,9)&lt;&gt;"Extra Lag"),VLOOKUP($B87,'[1]PP Begin and End Dates'!$A:$C,3,FALSE)+9,
IF(AND(RIGHT($B87,3)="Lag",RIGHT($B87,9)="Extra Lag"),VLOOKUP($B87,'[1]PP Begin and End Dates'!$A:$C,3,FALSE)+16,
VLOOKUP($B87,'[1]PP Begin and End Dates'!$A:$C,3,FALSE)-5))</f>
        <v>44869</v>
      </c>
    </row>
    <row r="88" spans="1:11" ht="30.65" customHeight="1" x14ac:dyDescent="0.35">
      <c r="A88" s="1" t="str">
        <f t="shared" si="1"/>
        <v>Extra Lag</v>
      </c>
      <c r="B88" s="2" t="s">
        <v>126</v>
      </c>
      <c r="C88" s="14" t="str">
        <f>TEXT(VLOOKUP($B88,'[1]PP Begin and End Dates'!A:C,2,FALSE),"m/d")&amp;" - "&amp;TEXT(VLOOKUP($B88,'[1]PP Begin and End Dates'!A:C,3,FALSE),"m/d")</f>
        <v>10/6 - 10/19</v>
      </c>
      <c r="D88" s="3">
        <f xml:space="preserve">
IF(AND(LEFT(B88,5)="Admin",RIGHT(B88,3)="Lag",RIGHT(B88,9)&lt;&gt;"Extra Lag"),VLOOKUP(B88,'[1]PP Begin and End Dates'!A:C,3,FALSE)+14,
IF(AND(LEFT(B88,4)="Inst",RIGHT(B88,3)="Lag",RIGHT(B88,9)&lt;&gt;"Extra Lag"),VLOOKUP(B88,'[1]PP Begin and End Dates'!A:C,3,FALSE)+15,
IF(AND(LEFT(B88,4)="Inst",RIGHT(B88,4)="Curr"),VLOOKUP(B88,'[1]PP Begin and End Dates'!A:C,3,FALSE)+1,
IF(AND(LEFT(B88,4)="Inst",RIGHT(B88,9)="Extra Lag"),VLOOKUP(B88,'[1]PP Begin and End Dates'!A:C,3,FALSE)+22,
IF(AND(LEFT(B88,5)="Admin",RIGHT(B88,9)="Extra Lag"),VLOOKUP(B88,'[1]PP Begin and End Dates'!A:C,3,FALSE)+21,
VLOOKUP(B88,'[1]PP Begin and End Dates'!A:C,3,FALSE))))))</f>
        <v>44874</v>
      </c>
      <c r="E88" s="3">
        <f xml:space="preserve">
IF(AND(RIGHT($B88,3)="Lag",RIGHT($B88,9)&lt;&gt;"Extra Lag"),VLOOKUP($B88,'[1]PP Begin and End Dates'!$A:$C,3,FALSE)-1,
IF(AND(RIGHT($B88,3)="Lag",RIGHT($B88,9)="Extra Lag"),VLOOKUP($B88,'[1]PP Begin and End Dates'!$A:$C,3,FALSE)+6,
VLOOKUP($B88,'[1]PP Begin and End Dates'!$A:$C,3,FALSE)-15))</f>
        <v>44859</v>
      </c>
      <c r="F88" s="3">
        <f xml:space="preserve">
IF(AND(RIGHT($B88,3)="Lag",RIGHT($B88,9)&lt;&gt;"Extra Lag"),VLOOKUP($B88,'[1]PP Begin and End Dates'!$A:$C,3,FALSE),
IF(AND(RIGHT($B88,3)="Lag",RIGHT($B88,9)="Extra Lag"),VLOOKUP($B88,'[1]PP Begin and End Dates'!$A:$C,3,FALSE)+7,
VLOOKUP($B88,'[1]PP Begin and End Dates'!$A:$C,3,FALSE)-14))</f>
        <v>44860</v>
      </c>
      <c r="G88" s="3">
        <f xml:space="preserve">
IF(AND(RIGHT($B88,3)="Lag",RIGHT($B88,9)&lt;&gt;"Extra Lag"),VLOOKUP($B88,'[1]PP Begin and End Dates'!$A:$C,3,FALSE),
IF(AND(RIGHT($B88,3)="Lag",RIGHT($B88,9)="Extra Lag"),VLOOKUP($B88,'[1]PP Begin and End Dates'!$A:$C,3,FALSE)+7,
VLOOKUP($B88,'[1]PP Begin and End Dates'!$A:$C,3,FALSE)-14))</f>
        <v>44860</v>
      </c>
      <c r="H88" s="3" t="s">
        <v>124</v>
      </c>
      <c r="I88" s="3">
        <f xml:space="preserve">
IF(AND(RIGHT($B88,3)="Lag",RIGHT($B88,9)&lt;&gt;"Extra Lag"),VLOOKUP($B88,'[1]PP Begin and End Dates'!$A:$C,3,FALSE)+6,
IF(AND(RIGHT($B88,3)="Lag",RIGHT($B88,9)="Extra Lag"),VLOOKUP($B88,'[1]PP Begin and End Dates'!$A:$C,3,FALSE)+13,
VLOOKUP($B88,'[1]PP Begin and End Dates'!$A:$C,3,FALSE)-8))</f>
        <v>44866</v>
      </c>
      <c r="J88" s="3" t="str">
        <f xml:space="preserve">
IF(AND(RIGHT($B88,3)="Lag",RIGHT($B88,9)&lt;&gt;"Extra Lag"),TEXT(VLOOKUP($B88,'[1]PP Begin and End Dates'!A:C,3,FALSE)+8,"m/d")&amp;" noon-"&amp;TEXT(VLOOKUP($B88,'[1]PP Begin and End Dates'!A:C,3,FALSE)+9,"m/d"),
IF(AND(RIGHT($B88,3)="Lag",RIGHT($B88,9)="Extra Lag"),TEXT(VLOOKUP($B88,'[1]PP Begin and End Dates'!A:C,3,FALSE)+15,"m/d")&amp;" noon-"&amp;TEXT(VLOOKUP($B88,'[1]PP Begin and End Dates'!A:C,3,FALSE)+16,"m/d"),
TEXT(VLOOKUP(B88,'[1]PP Begin and End Dates'!A:C,3,FALSE)-6,"m/d")&amp;" noon-"&amp;TEXT(VLOOKUP(B88,'[1]PP Begin and End Dates'!A:C,3,FALSE)-5,"m/d")))</f>
        <v>11/3 noon-11/4</v>
      </c>
      <c r="K88" s="3">
        <f xml:space="preserve">
IF(AND(RIGHT($B88,3)="Lag",RIGHT($B88,9)&lt;&gt;"Extra Lag"),VLOOKUP($B88,'[1]PP Begin and End Dates'!$A:$C,3,FALSE)+9,
IF(AND(RIGHT($B88,3)="Lag",RIGHT($B88,9)="Extra Lag"),VLOOKUP($B88,'[1]PP Begin and End Dates'!$A:$C,3,FALSE)+16,
VLOOKUP($B88,'[1]PP Begin and End Dates'!$A:$C,3,FALSE)-5))</f>
        <v>44869</v>
      </c>
    </row>
    <row r="89" spans="1:11" ht="30.65" customHeight="1" x14ac:dyDescent="0.35">
      <c r="A89" s="1" t="str">
        <f t="shared" si="1"/>
        <v>Lag</v>
      </c>
      <c r="B89" s="4" t="s">
        <v>127</v>
      </c>
      <c r="C89" s="15" t="str">
        <f>TEXT(VLOOKUP($B89,'[1]PP Begin and End Dates'!A:C,2,FALSE),"m/d")&amp;" - "&amp;TEXT(VLOOKUP($B89,'[1]PP Begin and End Dates'!A:C,3,FALSE),"m/d")</f>
        <v>10/20 - 11/2</v>
      </c>
      <c r="D89" s="5">
        <f xml:space="preserve">
IF(AND(LEFT(B89,5)="Admin",RIGHT(B89,3)="Lag",RIGHT(B89,9)&lt;&gt;"Extra Lag"),VLOOKUP(B89,'[1]PP Begin and End Dates'!A:C,3,FALSE)+14,
IF(AND(LEFT(B89,4)="Inst",RIGHT(B89,3)="Lag",RIGHT(B89,9)&lt;&gt;"Extra Lag"),VLOOKUP(B89,'[1]PP Begin and End Dates'!A:C,3,FALSE)+15,
IF(AND(LEFT(B89,4)="Inst",RIGHT(B89,4)="Curr"),VLOOKUP(B89,'[1]PP Begin and End Dates'!A:C,3,FALSE)+1,
IF(AND(LEFT(B89,4)="Inst",RIGHT(B89,9)="Extra Lag"),VLOOKUP(B89,'[1]PP Begin and End Dates'!A:C,3,FALSE)+22,
IF(AND(LEFT(B89,5)="Admin",RIGHT(B89,9)="Extra Lag"),VLOOKUP(B89,'[1]PP Begin and End Dates'!A:C,3,FALSE)+21,
VLOOKUP(B89,'[1]PP Begin and End Dates'!A:C,3,FALSE))))))</f>
        <v>44882</v>
      </c>
      <c r="E89" s="5">
        <v>44866</v>
      </c>
      <c r="F89" s="5">
        <v>44867</v>
      </c>
      <c r="G89" s="5">
        <v>44867</v>
      </c>
      <c r="H89" s="5" t="s">
        <v>128</v>
      </c>
      <c r="I89" s="5">
        <f xml:space="preserve">
IF(AND(RIGHT($B89,3)="Lag",RIGHT($B89,9)&lt;&gt;"Extra Lag"),VLOOKUP($B89,'[1]PP Begin and End Dates'!$A:$C,3,FALSE)+6,
IF(AND(RIGHT($B89,3)="Lag",RIGHT($B89,9)="Extra Lag"),VLOOKUP($B89,'[1]PP Begin and End Dates'!$A:$C,3,FALSE)+13,
VLOOKUP($B89,'[1]PP Begin and End Dates'!$A:$C,3,FALSE)-8))</f>
        <v>44873</v>
      </c>
      <c r="J89" s="5" t="str">
        <f xml:space="preserve">
IF(AND(RIGHT($B89,3)="Lag",RIGHT($B89,9)&lt;&gt;"Extra Lag"),TEXT(VLOOKUP($B89,'[1]PP Begin and End Dates'!A:C,3,FALSE)+8,"m/d")&amp;" noon-"&amp;TEXT(VLOOKUP($B89,'[1]PP Begin and End Dates'!A:C,3,FALSE)+9,"m/d"),
IF(AND(RIGHT($B89,3)="Lag",RIGHT($B89,9)="Extra Lag"),TEXT(VLOOKUP($B89,'[1]PP Begin and End Dates'!A:C,3,FALSE)+15,"m/d")&amp;" noon-"&amp;TEXT(VLOOKUP($B89,'[1]PP Begin and End Dates'!A:C,3,FALSE)+16,"m/d"),
TEXT(VLOOKUP(B89,'[1]PP Begin and End Dates'!A:C,3,FALSE)-6,"m/d")&amp;" noon-"&amp;TEXT(VLOOKUP(B89,'[1]PP Begin and End Dates'!A:C,3,FALSE)-5,"m/d")))</f>
        <v>11/10 noon-11/11</v>
      </c>
      <c r="K89" s="5">
        <f xml:space="preserve">
IF(AND(RIGHT($B89,3)="Lag",RIGHT($B89,9)&lt;&gt;"Extra Lag"),VLOOKUP($B89,'[1]PP Begin and End Dates'!$A:$C,3,FALSE)+9,
IF(AND(RIGHT($B89,3)="Lag",RIGHT($B89,9)="Extra Lag"),VLOOKUP($B89,'[1]PP Begin and End Dates'!$A:$C,3,FALSE)+16,
VLOOKUP($B89,'[1]PP Begin and End Dates'!$A:$C,3,FALSE)-5))</f>
        <v>44876</v>
      </c>
    </row>
    <row r="90" spans="1:11" ht="30.65" customHeight="1" x14ac:dyDescent="0.35">
      <c r="A90" s="1" t="str">
        <f t="shared" si="1"/>
        <v>Curr</v>
      </c>
      <c r="B90" s="4" t="s">
        <v>129</v>
      </c>
      <c r="C90" s="15" t="str">
        <f>TEXT(VLOOKUP($B90,'[1]PP Begin and End Dates'!A:C,2,FALSE),"m/d")&amp;" - "&amp;TEXT(VLOOKUP($B90,'[1]PP Begin and End Dates'!A:C,3,FALSE),"m/d")</f>
        <v>11/3 - 11/16</v>
      </c>
      <c r="D90" s="5">
        <f xml:space="preserve">
IF(AND(LEFT(B90,5)="Admin",RIGHT(B90,3)="Lag",RIGHT(B90,9)&lt;&gt;"Extra Lag"),VLOOKUP(B90,'[1]PP Begin and End Dates'!A:C,3,FALSE)+14,
IF(AND(LEFT(B90,4)="Inst",RIGHT(B90,3)="Lag",RIGHT(B90,9)&lt;&gt;"Extra Lag"),VLOOKUP(B90,'[1]PP Begin and End Dates'!A:C,3,FALSE)+15,
IF(AND(LEFT(B90,4)="Inst",RIGHT(B90,4)="Curr"),VLOOKUP(B90,'[1]PP Begin and End Dates'!A:C,3,FALSE)+1,
IF(AND(LEFT(B90,4)="Inst",RIGHT(B90,9)="Extra Lag"),VLOOKUP(B90,'[1]PP Begin and End Dates'!A:C,3,FALSE)+22,
IF(AND(LEFT(B90,5)="Admin",RIGHT(B90,9)="Extra Lag"),VLOOKUP(B90,'[1]PP Begin and End Dates'!A:C,3,FALSE)+21,
VLOOKUP(B90,'[1]PP Begin and End Dates'!A:C,3,FALSE))))))</f>
        <v>44882</v>
      </c>
      <c r="E90" s="5">
        <v>44866</v>
      </c>
      <c r="F90" s="5">
        <v>44867</v>
      </c>
      <c r="G90" s="5">
        <v>44867</v>
      </c>
      <c r="H90" s="5" t="s">
        <v>128</v>
      </c>
      <c r="I90" s="5">
        <f xml:space="preserve">
IF(AND(RIGHT($B90,3)="Lag",RIGHT($B90,9)&lt;&gt;"Extra Lag"),VLOOKUP($B90,'[1]PP Begin and End Dates'!$A:$C,3,FALSE)+6,
IF(AND(RIGHT($B90,3)="Lag",RIGHT($B90,9)="Extra Lag"),VLOOKUP($B90,'[1]PP Begin and End Dates'!$A:$C,3,FALSE)+13,
VLOOKUP($B90,'[1]PP Begin and End Dates'!$A:$C,3,FALSE)-8))</f>
        <v>44873</v>
      </c>
      <c r="J90" s="5" t="str">
        <f xml:space="preserve">
IF(AND(RIGHT($B90,3)="Lag",RIGHT($B90,9)&lt;&gt;"Extra Lag"),TEXT(VLOOKUP($B90,'[1]PP Begin and End Dates'!A:C,3,FALSE)+8,"m/d")&amp;" noon-"&amp;TEXT(VLOOKUP($B90,'[1]PP Begin and End Dates'!A:C,3,FALSE)+9,"m/d"),
IF(AND(RIGHT($B90,3)="Lag",RIGHT($B90,9)="Extra Lag"),TEXT(VLOOKUP($B90,'[1]PP Begin and End Dates'!A:C,3,FALSE)+15,"m/d")&amp;" noon-"&amp;TEXT(VLOOKUP($B90,'[1]PP Begin and End Dates'!A:C,3,FALSE)+16,"m/d"),
TEXT(VLOOKUP(B90,'[1]PP Begin and End Dates'!A:C,3,FALSE)-6,"m/d")&amp;" noon-"&amp;TEXT(VLOOKUP(B90,'[1]PP Begin and End Dates'!A:C,3,FALSE)-5,"m/d")))</f>
        <v>11/10 noon-11/11</v>
      </c>
      <c r="K90" s="5">
        <f xml:space="preserve">
IF(AND(RIGHT($B90,3)="Lag",RIGHT($B90,9)&lt;&gt;"Extra Lag"),VLOOKUP($B90,'[1]PP Begin and End Dates'!$A:$C,3,FALSE)+9,
IF(AND(RIGHT($B90,3)="Lag",RIGHT($B90,9)="Extra Lag"),VLOOKUP($B90,'[1]PP Begin and End Dates'!$A:$C,3,FALSE)+16,
VLOOKUP($B90,'[1]PP Begin and End Dates'!$A:$C,3,FALSE)-5))</f>
        <v>44876</v>
      </c>
    </row>
    <row r="91" spans="1:11" ht="30.65" customHeight="1" x14ac:dyDescent="0.35">
      <c r="A91" s="1" t="str">
        <f t="shared" si="1"/>
        <v>Extra Lag</v>
      </c>
      <c r="B91" s="4" t="s">
        <v>130</v>
      </c>
      <c r="C91" s="15" t="str">
        <f>TEXT(VLOOKUP($B91,'[1]PP Begin and End Dates'!A:C,2,FALSE),"m/d")&amp;" - "&amp;TEXT(VLOOKUP($B91,'[1]PP Begin and End Dates'!A:C,3,FALSE),"m/d")</f>
        <v>10/13 - 10/26</v>
      </c>
      <c r="D91" s="5">
        <f xml:space="preserve">
IF(AND(LEFT(B91,5)="Admin",RIGHT(B91,3)="Lag",RIGHT(B91,9)&lt;&gt;"Extra Lag"),VLOOKUP(B91,'[1]PP Begin and End Dates'!A:C,3,FALSE)+14,
IF(AND(LEFT(B91,4)="Inst",RIGHT(B91,3)="Lag",RIGHT(B91,9)&lt;&gt;"Extra Lag"),VLOOKUP(B91,'[1]PP Begin and End Dates'!A:C,3,FALSE)+15,
IF(AND(LEFT(B91,4)="Inst",RIGHT(B91,4)="Curr"),VLOOKUP(B91,'[1]PP Begin and End Dates'!A:C,3,FALSE)+1,
IF(AND(LEFT(B91,4)="Inst",RIGHT(B91,9)="Extra Lag"),VLOOKUP(B91,'[1]PP Begin and End Dates'!A:C,3,FALSE)+22,
IF(AND(LEFT(B91,5)="Admin",RIGHT(B91,9)="Extra Lag"),VLOOKUP(B91,'[1]PP Begin and End Dates'!A:C,3,FALSE)+21,
VLOOKUP(B91,'[1]PP Begin and End Dates'!A:C,3,FALSE))))))</f>
        <v>44882</v>
      </c>
      <c r="E91" s="5">
        <v>44866</v>
      </c>
      <c r="F91" s="5">
        <v>44867</v>
      </c>
      <c r="G91" s="5">
        <v>44867</v>
      </c>
      <c r="H91" s="5" t="s">
        <v>128</v>
      </c>
      <c r="I91" s="5">
        <f xml:space="preserve">
IF(AND(RIGHT($B91,3)="Lag",RIGHT($B91,9)&lt;&gt;"Extra Lag"),VLOOKUP($B91,'[1]PP Begin and End Dates'!$A:$C,3,FALSE)+6,
IF(AND(RIGHT($B91,3)="Lag",RIGHT($B91,9)="Extra Lag"),VLOOKUP($B91,'[1]PP Begin and End Dates'!$A:$C,3,FALSE)+13,
VLOOKUP($B91,'[1]PP Begin and End Dates'!$A:$C,3,FALSE)-8))</f>
        <v>44873</v>
      </c>
      <c r="J91" s="5" t="str">
        <f xml:space="preserve">
IF(AND(RIGHT($B91,3)="Lag",RIGHT($B91,9)&lt;&gt;"Extra Lag"),TEXT(VLOOKUP($B91,'[1]PP Begin and End Dates'!A:C,3,FALSE)+8,"m/d")&amp;" noon-"&amp;TEXT(VLOOKUP($B91,'[1]PP Begin and End Dates'!A:C,3,FALSE)+9,"m/d"),
IF(AND(RIGHT($B91,3)="Lag",RIGHT($B91,9)="Extra Lag"),TEXT(VLOOKUP($B91,'[1]PP Begin and End Dates'!A:C,3,FALSE)+15,"m/d")&amp;" noon-"&amp;TEXT(VLOOKUP($B91,'[1]PP Begin and End Dates'!A:C,3,FALSE)+16,"m/d"),
TEXT(VLOOKUP(B91,'[1]PP Begin and End Dates'!A:C,3,FALSE)-6,"m/d")&amp;" noon-"&amp;TEXT(VLOOKUP(B91,'[1]PP Begin and End Dates'!A:C,3,FALSE)-5,"m/d")))</f>
        <v>11/10 noon-11/11</v>
      </c>
      <c r="K91" s="5">
        <f xml:space="preserve">
IF(AND(RIGHT($B91,3)="Lag",RIGHT($B91,9)&lt;&gt;"Extra Lag"),VLOOKUP($B91,'[1]PP Begin and End Dates'!$A:$C,3,FALSE)+9,
IF(AND(RIGHT($B91,3)="Lag",RIGHT($B91,9)="Extra Lag"),VLOOKUP($B91,'[1]PP Begin and End Dates'!$A:$C,3,FALSE)+16,
VLOOKUP($B91,'[1]PP Begin and End Dates'!$A:$C,3,FALSE)-5))</f>
        <v>44876</v>
      </c>
    </row>
    <row r="92" spans="1:11" ht="30.65" customHeight="1" x14ac:dyDescent="0.35">
      <c r="A92" s="1" t="str">
        <f t="shared" si="1"/>
        <v>Lag</v>
      </c>
      <c r="B92" s="2" t="s">
        <v>131</v>
      </c>
      <c r="C92" s="14" t="str">
        <f>TEXT(VLOOKUP($B92,'[1]PP Begin and End Dates'!A:C,2,FALSE),"m/d")&amp;" - "&amp;TEXT(VLOOKUP($B92,'[1]PP Begin and End Dates'!A:C,3,FALSE),"m/d")</f>
        <v>10/27 - 11/9</v>
      </c>
      <c r="D92" s="3">
        <f xml:space="preserve">
IF(AND(LEFT(B92,5)="Admin",RIGHT(B92,3)="Lag",RIGHT(B92,9)&lt;&gt;"Extra Lag"),VLOOKUP(B92,'[1]PP Begin and End Dates'!A:C,3,FALSE)+14,
IF(AND(LEFT(B92,4)="Inst",RIGHT(B92,3)="Lag",RIGHT(B92,9)&lt;&gt;"Extra Lag"),VLOOKUP(B92,'[1]PP Begin and End Dates'!A:C,3,FALSE)+15,
IF(AND(LEFT(B92,4)="Inst",RIGHT(B92,4)="Curr"),VLOOKUP(B92,'[1]PP Begin and End Dates'!A:C,3,FALSE)+1,
IF(AND(LEFT(B92,4)="Inst",RIGHT(B92,9)="Extra Lag"),VLOOKUP(B92,'[1]PP Begin and End Dates'!A:C,3,FALSE)+22,
IF(AND(LEFT(B92,5)="Admin",RIGHT(B92,9)="Extra Lag"),VLOOKUP(B92,'[1]PP Begin and End Dates'!A:C,3,FALSE)+21,
VLOOKUP(B92,'[1]PP Begin and End Dates'!A:C,3,FALSE))))))</f>
        <v>44888</v>
      </c>
      <c r="E92" s="8">
        <v>44872</v>
      </c>
      <c r="F92" s="8">
        <v>44873</v>
      </c>
      <c r="G92" s="8">
        <v>44873</v>
      </c>
      <c r="H92" s="8" t="s">
        <v>132</v>
      </c>
      <c r="I92" s="3">
        <f xml:space="preserve">
IF(AND(RIGHT($B92,3)="Lag",RIGHT($B92,9)&lt;&gt;"Extra Lag"),VLOOKUP($B92,'[1]PP Begin and End Dates'!$A:$C,3,FALSE)+6,
IF(AND(RIGHT($B92,3)="Lag",RIGHT($B92,9)="Extra Lag"),VLOOKUP($B92,'[1]PP Begin and End Dates'!$A:$C,3,FALSE)+13,
VLOOKUP($B92,'[1]PP Begin and End Dates'!$A:$C,3,FALSE)-8))</f>
        <v>44880</v>
      </c>
      <c r="J92" s="3" t="str">
        <f xml:space="preserve">
IF(AND(RIGHT($B92,3)="Lag",RIGHT($B92,9)&lt;&gt;"Extra Lag"),TEXT(VLOOKUP($B92,'[1]PP Begin and End Dates'!A:C,3,FALSE)+8,"m/d")&amp;" noon-"&amp;TEXT(VLOOKUP($B92,'[1]PP Begin and End Dates'!A:C,3,FALSE)+9,"m/d"),
IF(AND(RIGHT($B92,3)="Lag",RIGHT($B92,9)="Extra Lag"),TEXT(VLOOKUP($B92,'[1]PP Begin and End Dates'!A:C,3,FALSE)+15,"m/d")&amp;" noon-"&amp;TEXT(VLOOKUP($B92,'[1]PP Begin and End Dates'!A:C,3,FALSE)+16,"m/d"),
TEXT(VLOOKUP(B92,'[1]PP Begin and End Dates'!A:C,3,FALSE)-6,"m/d")&amp;" noon-"&amp;TEXT(VLOOKUP(B92,'[1]PP Begin and End Dates'!A:C,3,FALSE)-5,"m/d")))</f>
        <v>11/17 noon-11/18</v>
      </c>
      <c r="K92" s="3">
        <f xml:space="preserve">
IF(AND(RIGHT($B92,3)="Lag",RIGHT($B92,9)&lt;&gt;"Extra Lag"),VLOOKUP($B92,'[1]PP Begin and End Dates'!$A:$C,3,FALSE)+9,
IF(AND(RIGHT($B92,3)="Lag",RIGHT($B92,9)="Extra Lag"),VLOOKUP($B92,'[1]PP Begin and End Dates'!$A:$C,3,FALSE)+16,
VLOOKUP($B92,'[1]PP Begin and End Dates'!$A:$C,3,FALSE)-5))</f>
        <v>44883</v>
      </c>
    </row>
    <row r="93" spans="1:11" ht="30.65" customHeight="1" x14ac:dyDescent="0.35">
      <c r="A93" s="1" t="str">
        <f t="shared" si="1"/>
        <v>Curr</v>
      </c>
      <c r="B93" s="2" t="s">
        <v>133</v>
      </c>
      <c r="C93" s="14" t="str">
        <f>TEXT(VLOOKUP($B93,'[1]PP Begin and End Dates'!A:C,2,FALSE),"m/d")&amp;" - "&amp;TEXT(VLOOKUP($B93,'[1]PP Begin and End Dates'!A:C,3,FALSE),"m/d")</f>
        <v>11/10 - 11/23</v>
      </c>
      <c r="D93" s="3">
        <f xml:space="preserve">
IF(AND(LEFT(B93,5)="Admin",RIGHT(B93,3)="Lag",RIGHT(B93,9)&lt;&gt;"Extra Lag"),VLOOKUP(B93,'[1]PP Begin and End Dates'!A:C,3,FALSE)+14,
IF(AND(LEFT(B93,4)="Inst",RIGHT(B93,3)="Lag",RIGHT(B93,9)&lt;&gt;"Extra Lag"),VLOOKUP(B93,'[1]PP Begin and End Dates'!A:C,3,FALSE)+15,
IF(AND(LEFT(B93,4)="Inst",RIGHT(B93,4)="Curr"),VLOOKUP(B93,'[1]PP Begin and End Dates'!A:C,3,FALSE)+1,
IF(AND(LEFT(B93,4)="Inst",RIGHT(B93,9)="Extra Lag"),VLOOKUP(B93,'[1]PP Begin and End Dates'!A:C,3,FALSE)+22,
IF(AND(LEFT(B93,5)="Admin",RIGHT(B93,9)="Extra Lag"),VLOOKUP(B93,'[1]PP Begin and End Dates'!A:C,3,FALSE)+21,
VLOOKUP(B93,'[1]PP Begin and End Dates'!A:C,3,FALSE))))))</f>
        <v>44888</v>
      </c>
      <c r="E93" s="8">
        <v>44872</v>
      </c>
      <c r="F93" s="8">
        <v>44873</v>
      </c>
      <c r="G93" s="8">
        <v>44873</v>
      </c>
      <c r="H93" s="8" t="s">
        <v>132</v>
      </c>
      <c r="I93" s="3">
        <f xml:space="preserve">
IF(AND(RIGHT($B93,3)="Lag",RIGHT($B93,9)&lt;&gt;"Extra Lag"),VLOOKUP($B93,'[1]PP Begin and End Dates'!$A:$C,3,FALSE)+6,
IF(AND(RIGHT($B93,3)="Lag",RIGHT($B93,9)="Extra Lag"),VLOOKUP($B93,'[1]PP Begin and End Dates'!$A:$C,3,FALSE)+13,
VLOOKUP($B93,'[1]PP Begin and End Dates'!$A:$C,3,FALSE)-8))</f>
        <v>44880</v>
      </c>
      <c r="J93" s="3" t="str">
        <f xml:space="preserve">
IF(AND(RIGHT($B93,3)="Lag",RIGHT($B93,9)&lt;&gt;"Extra Lag"),TEXT(VLOOKUP($B93,'[1]PP Begin and End Dates'!A:C,3,FALSE)+8,"m/d")&amp;" noon-"&amp;TEXT(VLOOKUP($B93,'[1]PP Begin and End Dates'!A:C,3,FALSE)+9,"m/d"),
IF(AND(RIGHT($B93,3)="Lag",RIGHT($B93,9)="Extra Lag"),TEXT(VLOOKUP($B93,'[1]PP Begin and End Dates'!A:C,3,FALSE)+15,"m/d")&amp;" noon-"&amp;TEXT(VLOOKUP($B93,'[1]PP Begin and End Dates'!A:C,3,FALSE)+16,"m/d"),
TEXT(VLOOKUP(B93,'[1]PP Begin and End Dates'!A:C,3,FALSE)-6,"m/d")&amp;" noon-"&amp;TEXT(VLOOKUP(B93,'[1]PP Begin and End Dates'!A:C,3,FALSE)-5,"m/d")))</f>
        <v>11/17 noon-11/18</v>
      </c>
      <c r="K93" s="3">
        <f xml:space="preserve">
IF(AND(RIGHT($B93,3)="Lag",RIGHT($B93,9)&lt;&gt;"Extra Lag"),VLOOKUP($B93,'[1]PP Begin and End Dates'!$A:$C,3,FALSE)+9,
IF(AND(RIGHT($B93,3)="Lag",RIGHT($B93,9)="Extra Lag"),VLOOKUP($B93,'[1]PP Begin and End Dates'!$A:$C,3,FALSE)+16,
VLOOKUP($B93,'[1]PP Begin and End Dates'!$A:$C,3,FALSE)-5))</f>
        <v>44883</v>
      </c>
    </row>
    <row r="94" spans="1:11" ht="30.65" customHeight="1" x14ac:dyDescent="0.35">
      <c r="A94" s="1" t="str">
        <f t="shared" si="1"/>
        <v>Extra Lag</v>
      </c>
      <c r="B94" s="2" t="s">
        <v>134</v>
      </c>
      <c r="C94" s="14" t="str">
        <f>TEXT(VLOOKUP($B94,'[1]PP Begin and End Dates'!A:C,2,FALSE),"m/d")&amp;" - "&amp;TEXT(VLOOKUP($B94,'[1]PP Begin and End Dates'!A:C,3,FALSE),"m/d")</f>
        <v>10/20 - 11/2</v>
      </c>
      <c r="D94" s="3">
        <f xml:space="preserve">
IF(AND(LEFT(B94,5)="Admin",RIGHT(B94,3)="Lag",RIGHT(B94,9)&lt;&gt;"Extra Lag"),VLOOKUP(B94,'[1]PP Begin and End Dates'!A:C,3,FALSE)+14,
IF(AND(LEFT(B94,4)="Inst",RIGHT(B94,3)="Lag",RIGHT(B94,9)&lt;&gt;"Extra Lag"),VLOOKUP(B94,'[1]PP Begin and End Dates'!A:C,3,FALSE)+15,
IF(AND(LEFT(B94,4)="Inst",RIGHT(B94,4)="Curr"),VLOOKUP(B94,'[1]PP Begin and End Dates'!A:C,3,FALSE)+1,
IF(AND(LEFT(B94,4)="Inst",RIGHT(B94,9)="Extra Lag"),VLOOKUP(B94,'[1]PP Begin and End Dates'!A:C,3,FALSE)+22,
IF(AND(LEFT(B94,5)="Admin",RIGHT(B94,9)="Extra Lag"),VLOOKUP(B94,'[1]PP Begin and End Dates'!A:C,3,FALSE)+21,
VLOOKUP(B94,'[1]PP Begin and End Dates'!A:C,3,FALSE))))))</f>
        <v>44888</v>
      </c>
      <c r="E94" s="8">
        <v>44872</v>
      </c>
      <c r="F94" s="8">
        <v>44873</v>
      </c>
      <c r="G94" s="8">
        <v>44873</v>
      </c>
      <c r="H94" s="8" t="s">
        <v>132</v>
      </c>
      <c r="I94" s="3">
        <f xml:space="preserve">
IF(AND(RIGHT($B94,3)="Lag",RIGHT($B94,9)&lt;&gt;"Extra Lag"),VLOOKUP($B94,'[1]PP Begin and End Dates'!$A:$C,3,FALSE)+6,
IF(AND(RIGHT($B94,3)="Lag",RIGHT($B94,9)="Extra Lag"),VLOOKUP($B94,'[1]PP Begin and End Dates'!$A:$C,3,FALSE)+13,
VLOOKUP($B94,'[1]PP Begin and End Dates'!$A:$C,3,FALSE)-8))</f>
        <v>44880</v>
      </c>
      <c r="J94" s="3" t="str">
        <f xml:space="preserve">
IF(AND(RIGHT($B94,3)="Lag",RIGHT($B94,9)&lt;&gt;"Extra Lag"),TEXT(VLOOKUP($B94,'[1]PP Begin and End Dates'!A:C,3,FALSE)+8,"m/d")&amp;" noon-"&amp;TEXT(VLOOKUP($B94,'[1]PP Begin and End Dates'!A:C,3,FALSE)+9,"m/d"),
IF(AND(RIGHT($B94,3)="Lag",RIGHT($B94,9)="Extra Lag"),TEXT(VLOOKUP($B94,'[1]PP Begin and End Dates'!A:C,3,FALSE)+15,"m/d")&amp;" noon-"&amp;TEXT(VLOOKUP($B94,'[1]PP Begin and End Dates'!A:C,3,FALSE)+16,"m/d"),
TEXT(VLOOKUP(B94,'[1]PP Begin and End Dates'!A:C,3,FALSE)-6,"m/d")&amp;" noon-"&amp;TEXT(VLOOKUP(B94,'[1]PP Begin and End Dates'!A:C,3,FALSE)-5,"m/d")))</f>
        <v>11/17 noon-11/18</v>
      </c>
      <c r="K94" s="3">
        <f xml:space="preserve">
IF(AND(RIGHT($B94,3)="Lag",RIGHT($B94,9)&lt;&gt;"Extra Lag"),VLOOKUP($B94,'[1]PP Begin and End Dates'!$A:$C,3,FALSE)+9,
IF(AND(RIGHT($B94,3)="Lag",RIGHT($B94,9)="Extra Lag"),VLOOKUP($B94,'[1]PP Begin and End Dates'!$A:$C,3,FALSE)+16,
VLOOKUP($B94,'[1]PP Begin and End Dates'!$A:$C,3,FALSE)-5))</f>
        <v>44883</v>
      </c>
    </row>
    <row r="95" spans="1:11" ht="30.65" customHeight="1" x14ac:dyDescent="0.35">
      <c r="A95" s="7" t="str">
        <f t="shared" si="1"/>
        <v>Lag</v>
      </c>
      <c r="B95" s="4" t="s">
        <v>135</v>
      </c>
      <c r="C95" s="15" t="str">
        <f>TEXT(VLOOKUP($B95,'[1]PP Begin and End Dates'!A:C,2,FALSE),"m/d")&amp;" - "&amp;TEXT(VLOOKUP($B95,'[1]PP Begin and End Dates'!A:C,3,FALSE),"m/d")</f>
        <v>11/3 - 11/16</v>
      </c>
      <c r="D95" s="5">
        <f xml:space="preserve">
IF(AND(LEFT(B95,5)="Admin",RIGHT(B95,3)="Lag",RIGHT(B95,9)&lt;&gt;"Extra Lag"),VLOOKUP(B95,'[1]PP Begin and End Dates'!A:C,3,FALSE)+14,
IF(AND(LEFT(B95,4)="Inst",RIGHT(B95,3)="Lag",RIGHT(B95,9)&lt;&gt;"Extra Lag"),VLOOKUP(B95,'[1]PP Begin and End Dates'!A:C,3,FALSE)+15,
IF(AND(LEFT(B95,4)="Inst",RIGHT(B95,4)="Curr"),VLOOKUP(B95,'[1]PP Begin and End Dates'!A:C,3,FALSE)+1,
IF(AND(LEFT(B95,4)="Inst",RIGHT(B95,9)="Extra Lag"),VLOOKUP(B95,'[1]PP Begin and End Dates'!A:C,3,FALSE)+22,
IF(AND(LEFT(B95,5)="Admin",RIGHT(B95,9)="Extra Lag"),VLOOKUP(B95,'[1]PP Begin and End Dates'!A:C,3,FALSE)+21,
VLOOKUP(B95,'[1]PP Begin and End Dates'!A:C,3,FALSE))))))</f>
        <v>44896</v>
      </c>
      <c r="E95" s="9">
        <v>44879</v>
      </c>
      <c r="F95" s="9">
        <v>44880</v>
      </c>
      <c r="G95" s="9">
        <v>44880</v>
      </c>
      <c r="H95" s="5" t="s">
        <v>136</v>
      </c>
      <c r="I95" s="5">
        <f xml:space="preserve">
IF(AND(RIGHT($B95,3)="Lag",RIGHT($B95,9)&lt;&gt;"Extra Lag"),VLOOKUP($B95,'[1]PP Begin and End Dates'!$A:$C,3,FALSE)+6,
IF(AND(RIGHT($B95,3)="Lag",RIGHT($B95,9)="Extra Lag"),VLOOKUP($B95,'[1]PP Begin and End Dates'!$A:$C,3,FALSE)+13,
VLOOKUP($B95,'[1]PP Begin and End Dates'!$A:$C,3,FALSE)-8))</f>
        <v>44887</v>
      </c>
      <c r="J95" s="10">
        <v>44525</v>
      </c>
      <c r="K95" s="5">
        <f xml:space="preserve">
IF(AND(RIGHT($B95,3)="Lag",RIGHT($B95,9)&lt;&gt;"Extra Lag"),VLOOKUP($B95,'[1]PP Begin and End Dates'!$A:$C,3,FALSE)+9,
IF(AND(RIGHT($B95,3)="Lag",RIGHT($B95,9)="Extra Lag"),VLOOKUP($B95,'[1]PP Begin and End Dates'!$A:$C,3,FALSE)+16,
VLOOKUP($B95,'[1]PP Begin and End Dates'!$A:$C,3,FALSE)-5))</f>
        <v>44890</v>
      </c>
    </row>
    <row r="96" spans="1:11" ht="30.65" customHeight="1" x14ac:dyDescent="0.35">
      <c r="A96" s="7" t="str">
        <f t="shared" si="1"/>
        <v>Curr</v>
      </c>
      <c r="B96" s="4" t="s">
        <v>137</v>
      </c>
      <c r="C96" s="15" t="str">
        <f>TEXT(VLOOKUP($B96,'[1]PP Begin and End Dates'!A:C,2,FALSE),"m/d")&amp;" - "&amp;TEXT(VLOOKUP($B96,'[1]PP Begin and End Dates'!A:C,3,FALSE),"m/d")</f>
        <v>11/17 - 11/30</v>
      </c>
      <c r="D96" s="5">
        <f xml:space="preserve">
IF(AND(LEFT(B96,5)="Admin",RIGHT(B96,3)="Lag",RIGHT(B96,9)&lt;&gt;"Extra Lag"),VLOOKUP(B96,'[1]PP Begin and End Dates'!A:C,3,FALSE)+14,
IF(AND(LEFT(B96,4)="Inst",RIGHT(B96,3)="Lag",RIGHT(B96,9)&lt;&gt;"Extra Lag"),VLOOKUP(B96,'[1]PP Begin and End Dates'!A:C,3,FALSE)+15,
IF(AND(LEFT(B96,4)="Inst",RIGHT(B96,4)="Curr"),VLOOKUP(B96,'[1]PP Begin and End Dates'!A:C,3,FALSE)+1,
IF(AND(LEFT(B96,4)="Inst",RIGHT(B96,9)="Extra Lag"),VLOOKUP(B96,'[1]PP Begin and End Dates'!A:C,3,FALSE)+22,
IF(AND(LEFT(B96,5)="Admin",RIGHT(B96,9)="Extra Lag"),VLOOKUP(B96,'[1]PP Begin and End Dates'!A:C,3,FALSE)+21,
VLOOKUP(B96,'[1]PP Begin and End Dates'!A:C,3,FALSE))))))</f>
        <v>44896</v>
      </c>
      <c r="E96" s="9">
        <v>44879</v>
      </c>
      <c r="F96" s="9">
        <v>44880</v>
      </c>
      <c r="G96" s="9">
        <v>44880</v>
      </c>
      <c r="H96" s="5" t="s">
        <v>136</v>
      </c>
      <c r="I96" s="5">
        <f xml:space="preserve">
IF(AND(RIGHT($B96,3)="Lag",RIGHT($B96,9)&lt;&gt;"Extra Lag"),VLOOKUP($B96,'[1]PP Begin and End Dates'!$A:$C,3,FALSE)+6,
IF(AND(RIGHT($B96,3)="Lag",RIGHT($B96,9)="Extra Lag"),VLOOKUP($B96,'[1]PP Begin and End Dates'!$A:$C,3,FALSE)+13,
VLOOKUP($B96,'[1]PP Begin and End Dates'!$A:$C,3,FALSE)-8))</f>
        <v>44887</v>
      </c>
      <c r="J96" s="10">
        <v>44525</v>
      </c>
      <c r="K96" s="5">
        <f xml:space="preserve">
IF(AND(RIGHT($B96,3)="Lag",RIGHT($B96,9)&lt;&gt;"Extra Lag"),VLOOKUP($B96,'[1]PP Begin and End Dates'!$A:$C,3,FALSE)+9,
IF(AND(RIGHT($B96,3)="Lag",RIGHT($B96,9)="Extra Lag"),VLOOKUP($B96,'[1]PP Begin and End Dates'!$A:$C,3,FALSE)+16,
VLOOKUP($B96,'[1]PP Begin and End Dates'!$A:$C,3,FALSE)-5))</f>
        <v>44890</v>
      </c>
    </row>
    <row r="97" spans="1:11" ht="30.65" customHeight="1" x14ac:dyDescent="0.35">
      <c r="A97" s="7" t="str">
        <f t="shared" si="1"/>
        <v>Extra Lag</v>
      </c>
      <c r="B97" s="4" t="s">
        <v>138</v>
      </c>
      <c r="C97" s="15" t="str">
        <f>TEXT(VLOOKUP($B97,'[1]PP Begin and End Dates'!A:C,2,FALSE),"m/d")&amp;" - "&amp;TEXT(VLOOKUP($B97,'[1]PP Begin and End Dates'!A:C,3,FALSE),"m/d")</f>
        <v>10/27 - 11/9</v>
      </c>
      <c r="D97" s="5">
        <f xml:space="preserve">
IF(AND(LEFT(B97,5)="Admin",RIGHT(B97,3)="Lag",RIGHT(B97,9)&lt;&gt;"Extra Lag"),VLOOKUP(B97,'[1]PP Begin and End Dates'!A:C,3,FALSE)+14,
IF(AND(LEFT(B97,4)="Inst",RIGHT(B97,3)="Lag",RIGHT(B97,9)&lt;&gt;"Extra Lag"),VLOOKUP(B97,'[1]PP Begin and End Dates'!A:C,3,FALSE)+15,
IF(AND(LEFT(B97,4)="Inst",RIGHT(B97,4)="Curr"),VLOOKUP(B97,'[1]PP Begin and End Dates'!A:C,3,FALSE)+1,
IF(AND(LEFT(B97,4)="Inst",RIGHT(B97,9)="Extra Lag"),VLOOKUP(B97,'[1]PP Begin and End Dates'!A:C,3,FALSE)+22,
IF(AND(LEFT(B97,5)="Admin",RIGHT(B97,9)="Extra Lag"),VLOOKUP(B97,'[1]PP Begin and End Dates'!A:C,3,FALSE)+21,
VLOOKUP(B97,'[1]PP Begin and End Dates'!A:C,3,FALSE))))))</f>
        <v>44896</v>
      </c>
      <c r="E97" s="9">
        <v>44879</v>
      </c>
      <c r="F97" s="9">
        <v>44880</v>
      </c>
      <c r="G97" s="9">
        <v>44880</v>
      </c>
      <c r="H97" s="5" t="s">
        <v>136</v>
      </c>
      <c r="I97" s="5">
        <f xml:space="preserve">
IF(AND(RIGHT($B97,3)="Lag",RIGHT($B97,9)&lt;&gt;"Extra Lag"),VLOOKUP($B97,'[1]PP Begin and End Dates'!$A:$C,3,FALSE)+6,
IF(AND(RIGHT($B97,3)="Lag",RIGHT($B97,9)="Extra Lag"),VLOOKUP($B97,'[1]PP Begin and End Dates'!$A:$C,3,FALSE)+13,
VLOOKUP($B97,'[1]PP Begin and End Dates'!$A:$C,3,FALSE)-8))</f>
        <v>44887</v>
      </c>
      <c r="J97" s="10">
        <v>44525</v>
      </c>
      <c r="K97" s="5">
        <f xml:space="preserve">
IF(AND(RIGHT($B97,3)="Lag",RIGHT($B97,9)&lt;&gt;"Extra Lag"),VLOOKUP($B97,'[1]PP Begin and End Dates'!$A:$C,3,FALSE)+9,
IF(AND(RIGHT($B97,3)="Lag",RIGHT($B97,9)="Extra Lag"),VLOOKUP($B97,'[1]PP Begin and End Dates'!$A:$C,3,FALSE)+16,
VLOOKUP($B97,'[1]PP Begin and End Dates'!$A:$C,3,FALSE)-5))</f>
        <v>44890</v>
      </c>
    </row>
    <row r="98" spans="1:11" ht="30.65" customHeight="1" x14ac:dyDescent="0.35">
      <c r="A98" s="1" t="str">
        <f t="shared" si="1"/>
        <v>Lag</v>
      </c>
      <c r="B98" s="2" t="s">
        <v>139</v>
      </c>
      <c r="C98" s="14" t="str">
        <f>TEXT(VLOOKUP($B98,'[1]PP Begin and End Dates'!A:C,2,FALSE),"m/d")&amp;" - "&amp;TEXT(VLOOKUP($B98,'[1]PP Begin and End Dates'!A:C,3,FALSE),"m/d")</f>
        <v>11/10 - 11/23</v>
      </c>
      <c r="D98" s="3">
        <f xml:space="preserve">
IF(AND(LEFT(B98,5)="Admin",RIGHT(B98,3)="Lag",RIGHT(B98,9)&lt;&gt;"Extra Lag"),VLOOKUP(B98,'[1]PP Begin and End Dates'!A:C,3,FALSE)+14,
IF(AND(LEFT(B98,4)="Inst",RIGHT(B98,3)="Lag",RIGHT(B98,9)&lt;&gt;"Extra Lag"),VLOOKUP(B98,'[1]PP Begin and End Dates'!A:C,3,FALSE)+15,
IF(AND(LEFT(B98,4)="Inst",RIGHT(B98,4)="Curr"),VLOOKUP(B98,'[1]PP Begin and End Dates'!A:C,3,FALSE)+1,
IF(AND(LEFT(B98,4)="Inst",RIGHT(B98,9)="Extra Lag"),VLOOKUP(B98,'[1]PP Begin and End Dates'!A:C,3,FALSE)+22,
IF(AND(LEFT(B98,5)="Admin",RIGHT(B98,9)="Extra Lag"),VLOOKUP(B98,'[1]PP Begin and End Dates'!A:C,3,FALSE)+21,
VLOOKUP(B98,'[1]PP Begin and End Dates'!A:C,3,FALSE))))))</f>
        <v>44902</v>
      </c>
      <c r="E98" s="3">
        <f xml:space="preserve">
IF(AND(RIGHT($B98,3)="Lag",RIGHT($B98,9)&lt;&gt;"Extra Lag"),VLOOKUP($B98,'[1]PP Begin and End Dates'!$A:$C,3,FALSE)-1,
IF(AND(RIGHT($B98,3)="Lag",RIGHT($B98,9)="Extra Lag"),VLOOKUP($B98,'[1]PP Begin and End Dates'!$A:$C,3,FALSE)+6,
VLOOKUP($B98,'[1]PP Begin and End Dates'!$A:$C,3,FALSE)-15))</f>
        <v>44887</v>
      </c>
      <c r="F98" s="3">
        <f xml:space="preserve">
IF(AND(RIGHT($B98,3)="Lag",RIGHT($B98,9)&lt;&gt;"Extra Lag"),VLOOKUP($B98,'[1]PP Begin and End Dates'!$A:$C,3,FALSE),
IF(AND(RIGHT($B98,3)="Lag",RIGHT($B98,9)="Extra Lag"),VLOOKUP($B98,'[1]PP Begin and End Dates'!$A:$C,3,FALSE)+7,
VLOOKUP($B98,'[1]PP Begin and End Dates'!$A:$C,3,FALSE)-14))</f>
        <v>44888</v>
      </c>
      <c r="G98" s="3">
        <f xml:space="preserve">
IF(AND(RIGHT($B98,3)="Lag",RIGHT($B98,9)&lt;&gt;"Extra Lag"),VLOOKUP($B98,'[1]PP Begin and End Dates'!$A:$C,3,FALSE),
IF(AND(RIGHT($B98,3)="Lag",RIGHT($B98,9)="Extra Lag"),VLOOKUP($B98,'[1]PP Begin and End Dates'!$A:$C,3,FALSE)+7,
VLOOKUP($B98,'[1]PP Begin and End Dates'!$A:$C,3,FALSE)-14))</f>
        <v>44888</v>
      </c>
      <c r="H98" s="3" t="s">
        <v>140</v>
      </c>
      <c r="I98" s="3">
        <f xml:space="preserve">
IF(AND(RIGHT($B98,3)="Lag",RIGHT($B98,9)&lt;&gt;"Extra Lag"),VLOOKUP($B98,'[1]PP Begin and End Dates'!$A:$C,3,FALSE)+6,
IF(AND(RIGHT($B98,3)="Lag",RIGHT($B98,9)="Extra Lag"),VLOOKUP($B98,'[1]PP Begin and End Dates'!$A:$C,3,FALSE)+13,
VLOOKUP($B98,'[1]PP Begin and End Dates'!$A:$C,3,FALSE)-8))</f>
        <v>44894</v>
      </c>
      <c r="J98" s="3" t="str">
        <f xml:space="preserve">
IF(AND(RIGHT($B98,3)="Lag",RIGHT($B98,9)&lt;&gt;"Extra Lag"),TEXT(VLOOKUP($B98,'[1]PP Begin and End Dates'!A:C,3,FALSE)+8,"m/d")&amp;" noon-"&amp;TEXT(VLOOKUP($B98,'[1]PP Begin and End Dates'!A:C,3,FALSE)+9,"m/d"),
IF(AND(RIGHT($B98,3)="Lag",RIGHT($B98,9)="Extra Lag"),TEXT(VLOOKUP($B98,'[1]PP Begin and End Dates'!A:C,3,FALSE)+15,"m/d")&amp;" noon-"&amp;TEXT(VLOOKUP($B98,'[1]PP Begin and End Dates'!A:C,3,FALSE)+16,"m/d"),
TEXT(VLOOKUP(B98,'[1]PP Begin and End Dates'!A:C,3,FALSE)-6,"m/d")&amp;" noon-"&amp;TEXT(VLOOKUP(B98,'[1]PP Begin and End Dates'!A:C,3,FALSE)-5,"m/d")))</f>
        <v>12/1 noon-12/2</v>
      </c>
      <c r="K98" s="3">
        <f xml:space="preserve">
IF(AND(RIGHT($B98,3)="Lag",RIGHT($B98,9)&lt;&gt;"Extra Lag"),VLOOKUP($B98,'[1]PP Begin and End Dates'!$A:$C,3,FALSE)+9,
IF(AND(RIGHT($B98,3)="Lag",RIGHT($B98,9)="Extra Lag"),VLOOKUP($B98,'[1]PP Begin and End Dates'!$A:$C,3,FALSE)+16,
VLOOKUP($B98,'[1]PP Begin and End Dates'!$A:$C,3,FALSE)-5))</f>
        <v>44897</v>
      </c>
    </row>
    <row r="99" spans="1:11" ht="30.65" customHeight="1" x14ac:dyDescent="0.35">
      <c r="A99" s="1" t="str">
        <f t="shared" si="1"/>
        <v>Curr</v>
      </c>
      <c r="B99" s="2" t="s">
        <v>141</v>
      </c>
      <c r="C99" s="14" t="str">
        <f>TEXT(VLOOKUP($B99,'[1]PP Begin and End Dates'!A:C,2,FALSE),"m/d")&amp;" - "&amp;TEXT(VLOOKUP($B99,'[1]PP Begin and End Dates'!A:C,3,FALSE),"m/d")</f>
        <v>11/24 - 12/7</v>
      </c>
      <c r="D99" s="3">
        <f xml:space="preserve">
IF(AND(LEFT(B99,5)="Admin",RIGHT(B99,3)="Lag",RIGHT(B99,9)&lt;&gt;"Extra Lag"),VLOOKUP(B99,'[1]PP Begin and End Dates'!A:C,3,FALSE)+14,
IF(AND(LEFT(B99,4)="Inst",RIGHT(B99,3)="Lag",RIGHT(B99,9)&lt;&gt;"Extra Lag"),VLOOKUP(B99,'[1]PP Begin and End Dates'!A:C,3,FALSE)+15,
IF(AND(LEFT(B99,4)="Inst",RIGHT(B99,4)="Curr"),VLOOKUP(B99,'[1]PP Begin and End Dates'!A:C,3,FALSE)+1,
IF(AND(LEFT(B99,4)="Inst",RIGHT(B99,9)="Extra Lag"),VLOOKUP(B99,'[1]PP Begin and End Dates'!A:C,3,FALSE)+22,
IF(AND(LEFT(B99,5)="Admin",RIGHT(B99,9)="Extra Lag"),VLOOKUP(B99,'[1]PP Begin and End Dates'!A:C,3,FALSE)+21,
VLOOKUP(B99,'[1]PP Begin and End Dates'!A:C,3,FALSE))))))</f>
        <v>44902</v>
      </c>
      <c r="E99" s="3">
        <f xml:space="preserve">
IF(AND(RIGHT($B99,3)="Lag",RIGHT($B99,9)&lt;&gt;"Extra Lag"),VLOOKUP($B99,'[1]PP Begin and End Dates'!$A:$C,3,FALSE)-1,
IF(AND(RIGHT($B99,3)="Lag",RIGHT($B99,9)="Extra Lag"),VLOOKUP($B99,'[1]PP Begin and End Dates'!$A:$C,3,FALSE)+6,
VLOOKUP($B99,'[1]PP Begin and End Dates'!$A:$C,3,FALSE)-15))</f>
        <v>44887</v>
      </c>
      <c r="F99" s="3">
        <f xml:space="preserve">
IF(AND(RIGHT($B99,3)="Lag",RIGHT($B99,9)&lt;&gt;"Extra Lag"),VLOOKUP($B99,'[1]PP Begin and End Dates'!$A:$C,3,FALSE),
IF(AND(RIGHT($B99,3)="Lag",RIGHT($B99,9)="Extra Lag"),VLOOKUP($B99,'[1]PP Begin and End Dates'!$A:$C,3,FALSE)+7,
VLOOKUP($B99,'[1]PP Begin and End Dates'!$A:$C,3,FALSE)-14))</f>
        <v>44888</v>
      </c>
      <c r="G99" s="3">
        <f xml:space="preserve">
IF(AND(RIGHT($B99,3)="Lag",RIGHT($B99,9)&lt;&gt;"Extra Lag"),VLOOKUP($B99,'[1]PP Begin and End Dates'!$A:$C,3,FALSE),
IF(AND(RIGHT($B99,3)="Lag",RIGHT($B99,9)="Extra Lag"),VLOOKUP($B99,'[1]PP Begin and End Dates'!$A:$C,3,FALSE)+7,
VLOOKUP($B99,'[1]PP Begin and End Dates'!$A:$C,3,FALSE)-14))</f>
        <v>44888</v>
      </c>
      <c r="H99" s="3" t="s">
        <v>140</v>
      </c>
      <c r="I99" s="3">
        <f xml:space="preserve">
IF(AND(RIGHT($B99,3)="Lag",RIGHT($B99,9)&lt;&gt;"Extra Lag"),VLOOKUP($B99,'[1]PP Begin and End Dates'!$A:$C,3,FALSE)+6,
IF(AND(RIGHT($B99,3)="Lag",RIGHT($B99,9)="Extra Lag"),VLOOKUP($B99,'[1]PP Begin and End Dates'!$A:$C,3,FALSE)+13,
VLOOKUP($B99,'[1]PP Begin and End Dates'!$A:$C,3,FALSE)-8))</f>
        <v>44894</v>
      </c>
      <c r="J99" s="3" t="str">
        <f xml:space="preserve">
IF(AND(RIGHT($B99,3)="Lag",RIGHT($B99,9)&lt;&gt;"Extra Lag"),TEXT(VLOOKUP($B99,'[1]PP Begin and End Dates'!A:C,3,FALSE)+8,"m/d")&amp;" noon-"&amp;TEXT(VLOOKUP($B99,'[1]PP Begin and End Dates'!A:C,3,FALSE)+9,"m/d"),
IF(AND(RIGHT($B99,3)="Lag",RIGHT($B99,9)="Extra Lag"),TEXT(VLOOKUP($B99,'[1]PP Begin and End Dates'!A:C,3,FALSE)+15,"m/d")&amp;" noon-"&amp;TEXT(VLOOKUP($B99,'[1]PP Begin and End Dates'!A:C,3,FALSE)+16,"m/d"),
TEXT(VLOOKUP(B99,'[1]PP Begin and End Dates'!A:C,3,FALSE)-6,"m/d")&amp;" noon-"&amp;TEXT(VLOOKUP(B99,'[1]PP Begin and End Dates'!A:C,3,FALSE)-5,"m/d")))</f>
        <v>12/1 noon-12/2</v>
      </c>
      <c r="K99" s="3">
        <f xml:space="preserve">
IF(AND(RIGHT($B99,3)="Lag",RIGHT($B99,9)&lt;&gt;"Extra Lag"),VLOOKUP($B99,'[1]PP Begin and End Dates'!$A:$C,3,FALSE)+9,
IF(AND(RIGHT($B99,3)="Lag",RIGHT($B99,9)="Extra Lag"),VLOOKUP($B99,'[1]PP Begin and End Dates'!$A:$C,3,FALSE)+16,
VLOOKUP($B99,'[1]PP Begin and End Dates'!$A:$C,3,FALSE)-5))</f>
        <v>44897</v>
      </c>
    </row>
    <row r="100" spans="1:11" ht="30.65" customHeight="1" x14ac:dyDescent="0.35">
      <c r="A100" s="1" t="str">
        <f t="shared" si="1"/>
        <v>Extra Lag</v>
      </c>
      <c r="B100" s="2" t="s">
        <v>142</v>
      </c>
      <c r="C100" s="14" t="str">
        <f>TEXT(VLOOKUP($B100,'[1]PP Begin and End Dates'!A:C,2,FALSE),"m/d")&amp;" - "&amp;TEXT(VLOOKUP($B100,'[1]PP Begin and End Dates'!A:C,3,FALSE),"m/d")</f>
        <v>11/3 - 11/16</v>
      </c>
      <c r="D100" s="3">
        <f xml:space="preserve">
IF(AND(LEFT(B100,5)="Admin",RIGHT(B100,3)="Lag",RIGHT(B100,9)&lt;&gt;"Extra Lag"),VLOOKUP(B100,'[1]PP Begin and End Dates'!A:C,3,FALSE)+14,
IF(AND(LEFT(B100,4)="Inst",RIGHT(B100,3)="Lag",RIGHT(B100,9)&lt;&gt;"Extra Lag"),VLOOKUP(B100,'[1]PP Begin and End Dates'!A:C,3,FALSE)+15,
IF(AND(LEFT(B100,4)="Inst",RIGHT(B100,4)="Curr"),VLOOKUP(B100,'[1]PP Begin and End Dates'!A:C,3,FALSE)+1,
IF(AND(LEFT(B100,4)="Inst",RIGHT(B100,9)="Extra Lag"),VLOOKUP(B100,'[1]PP Begin and End Dates'!A:C,3,FALSE)+22,
IF(AND(LEFT(B100,5)="Admin",RIGHT(B100,9)="Extra Lag"),VLOOKUP(B100,'[1]PP Begin and End Dates'!A:C,3,FALSE)+21,
VLOOKUP(B100,'[1]PP Begin and End Dates'!A:C,3,FALSE))))))</f>
        <v>44902</v>
      </c>
      <c r="E100" s="3">
        <f xml:space="preserve">
IF(AND(RIGHT($B100,3)="Lag",RIGHT($B100,9)&lt;&gt;"Extra Lag"),VLOOKUP($B100,'[1]PP Begin and End Dates'!$A:$C,3,FALSE)-1,
IF(AND(RIGHT($B100,3)="Lag",RIGHT($B100,9)="Extra Lag"),VLOOKUP($B100,'[1]PP Begin and End Dates'!$A:$C,3,FALSE)+6,
VLOOKUP($B100,'[1]PP Begin and End Dates'!$A:$C,3,FALSE)-15))</f>
        <v>44887</v>
      </c>
      <c r="F100" s="3">
        <f xml:space="preserve">
IF(AND(RIGHT($B100,3)="Lag",RIGHT($B100,9)&lt;&gt;"Extra Lag"),VLOOKUP($B100,'[1]PP Begin and End Dates'!$A:$C,3,FALSE),
IF(AND(RIGHT($B100,3)="Lag",RIGHT($B100,9)="Extra Lag"),VLOOKUP($B100,'[1]PP Begin and End Dates'!$A:$C,3,FALSE)+7,
VLOOKUP($B100,'[1]PP Begin and End Dates'!$A:$C,3,FALSE)-14))</f>
        <v>44888</v>
      </c>
      <c r="G100" s="3">
        <f xml:space="preserve">
IF(AND(RIGHT($B100,3)="Lag",RIGHT($B100,9)&lt;&gt;"Extra Lag"),VLOOKUP($B100,'[1]PP Begin and End Dates'!$A:$C,3,FALSE),
IF(AND(RIGHT($B100,3)="Lag",RIGHT($B100,9)="Extra Lag"),VLOOKUP($B100,'[1]PP Begin and End Dates'!$A:$C,3,FALSE)+7,
VLOOKUP($B100,'[1]PP Begin and End Dates'!$A:$C,3,FALSE)-14))</f>
        <v>44888</v>
      </c>
      <c r="H100" s="3" t="s">
        <v>140</v>
      </c>
      <c r="I100" s="3">
        <f xml:space="preserve">
IF(AND(RIGHT($B100,3)="Lag",RIGHT($B100,9)&lt;&gt;"Extra Lag"),VLOOKUP($B100,'[1]PP Begin and End Dates'!$A:$C,3,FALSE)+6,
IF(AND(RIGHT($B100,3)="Lag",RIGHT($B100,9)="Extra Lag"),VLOOKUP($B100,'[1]PP Begin and End Dates'!$A:$C,3,FALSE)+13,
VLOOKUP($B100,'[1]PP Begin and End Dates'!$A:$C,3,FALSE)-8))</f>
        <v>44894</v>
      </c>
      <c r="J100" s="3" t="str">
        <f xml:space="preserve">
IF(AND(RIGHT($B100,3)="Lag",RIGHT($B100,9)&lt;&gt;"Extra Lag"),TEXT(VLOOKUP($B100,'[1]PP Begin and End Dates'!A:C,3,FALSE)+8,"m/d")&amp;" noon-"&amp;TEXT(VLOOKUP($B100,'[1]PP Begin and End Dates'!A:C,3,FALSE)+9,"m/d"),
IF(AND(RIGHT($B100,3)="Lag",RIGHT($B100,9)="Extra Lag"),TEXT(VLOOKUP($B100,'[1]PP Begin and End Dates'!A:C,3,FALSE)+15,"m/d")&amp;" noon-"&amp;TEXT(VLOOKUP($B100,'[1]PP Begin and End Dates'!A:C,3,FALSE)+16,"m/d"),
TEXT(VLOOKUP(B100,'[1]PP Begin and End Dates'!A:C,3,FALSE)-6,"m/d")&amp;" noon-"&amp;TEXT(VLOOKUP(B100,'[1]PP Begin and End Dates'!A:C,3,FALSE)-5,"m/d")))</f>
        <v>12/1 noon-12/2</v>
      </c>
      <c r="K100" s="3">
        <f xml:space="preserve">
IF(AND(RIGHT($B100,3)="Lag",RIGHT($B100,9)&lt;&gt;"Extra Lag"),VLOOKUP($B100,'[1]PP Begin and End Dates'!$A:$C,3,FALSE)+9,
IF(AND(RIGHT($B100,3)="Lag",RIGHT($B100,9)="Extra Lag"),VLOOKUP($B100,'[1]PP Begin and End Dates'!$A:$C,3,FALSE)+16,
VLOOKUP($B100,'[1]PP Begin and End Dates'!$A:$C,3,FALSE)-5))</f>
        <v>44897</v>
      </c>
    </row>
    <row r="101" spans="1:11" ht="30.65" customHeight="1" x14ac:dyDescent="0.35">
      <c r="A101" s="1" t="str">
        <f t="shared" si="1"/>
        <v>Lag</v>
      </c>
      <c r="B101" s="4" t="s">
        <v>143</v>
      </c>
      <c r="C101" s="15" t="str">
        <f>TEXT(VLOOKUP($B101,'[1]PP Begin and End Dates'!A:C,2,FALSE),"m/d")&amp;" - "&amp;TEXT(VLOOKUP($B101,'[1]PP Begin and End Dates'!A:C,3,FALSE),"m/d")</f>
        <v>11/17 - 11/30</v>
      </c>
      <c r="D101" s="5">
        <f xml:space="preserve">
IF(AND(LEFT(B101,5)="Admin",RIGHT(B101,3)="Lag",RIGHT(B101,9)&lt;&gt;"Extra Lag"),VLOOKUP(B101,'[1]PP Begin and End Dates'!A:C,3,FALSE)+14,
IF(AND(LEFT(B101,4)="Inst",RIGHT(B101,3)="Lag",RIGHT(B101,9)&lt;&gt;"Extra Lag"),VLOOKUP(B101,'[1]PP Begin and End Dates'!A:C,3,FALSE)+15,
IF(AND(LEFT(B101,4)="Inst",RIGHT(B101,4)="Curr"),VLOOKUP(B101,'[1]PP Begin and End Dates'!A:C,3,FALSE)+1,
IF(AND(LEFT(B101,4)="Inst",RIGHT(B101,9)="Extra Lag"),VLOOKUP(B101,'[1]PP Begin and End Dates'!A:C,3,FALSE)+22,
IF(AND(LEFT(B101,5)="Admin",RIGHT(B101,9)="Extra Lag"),VLOOKUP(B101,'[1]PP Begin and End Dates'!A:C,3,FALSE)+21,
VLOOKUP(B101,'[1]PP Begin and End Dates'!A:C,3,FALSE))))))</f>
        <v>44910</v>
      </c>
      <c r="E101" s="5">
        <f xml:space="preserve">
IF(AND(RIGHT($B101,3)="Lag",RIGHT($B101,9)&lt;&gt;"Extra Lag"),VLOOKUP($B101,'[1]PP Begin and End Dates'!$A:$C,3,FALSE)-1,
IF(AND(RIGHT($B101,3)="Lag",RIGHT($B101,9)="Extra Lag"),VLOOKUP($B101,'[1]PP Begin and End Dates'!$A:$C,3,FALSE)+6,
VLOOKUP($B101,'[1]PP Begin and End Dates'!$A:$C,3,FALSE)-15))</f>
        <v>44894</v>
      </c>
      <c r="F101" s="5">
        <f xml:space="preserve">
IF(AND(RIGHT($B101,3)="Lag",RIGHT($B101,9)&lt;&gt;"Extra Lag"),VLOOKUP($B101,'[1]PP Begin and End Dates'!$A:$C,3,FALSE),
IF(AND(RIGHT($B101,3)="Lag",RIGHT($B101,9)="Extra Lag"),VLOOKUP($B101,'[1]PP Begin and End Dates'!$A:$C,3,FALSE)+7,
VLOOKUP($B101,'[1]PP Begin and End Dates'!$A:$C,3,FALSE)-14))</f>
        <v>44895</v>
      </c>
      <c r="G101" s="5">
        <f xml:space="preserve">
IF(AND(RIGHT($B101,3)="Lag",RIGHT($B101,9)&lt;&gt;"Extra Lag"),VLOOKUP($B101,'[1]PP Begin and End Dates'!$A:$C,3,FALSE),
IF(AND(RIGHT($B101,3)="Lag",RIGHT($B101,9)="Extra Lag"),VLOOKUP($B101,'[1]PP Begin and End Dates'!$A:$C,3,FALSE)+7,
VLOOKUP($B101,'[1]PP Begin and End Dates'!$A:$C,3,FALSE)-14))</f>
        <v>44895</v>
      </c>
      <c r="H101" s="5" t="s">
        <v>144</v>
      </c>
      <c r="I101" s="5">
        <f xml:space="preserve">
IF(AND(RIGHT($B101,3)="Lag",RIGHT($B101,9)&lt;&gt;"Extra Lag"),VLOOKUP($B101,'[1]PP Begin and End Dates'!$A:$C,3,FALSE)+6,
IF(AND(RIGHT($B101,3)="Lag",RIGHT($B101,9)="Extra Lag"),VLOOKUP($B101,'[1]PP Begin and End Dates'!$A:$C,3,FALSE)+13,
VLOOKUP($B101,'[1]PP Begin and End Dates'!$A:$C,3,FALSE)-8))</f>
        <v>44901</v>
      </c>
      <c r="J101" s="5" t="str">
        <f xml:space="preserve">
IF(AND(RIGHT($B101,3)="Lag",RIGHT($B101,9)&lt;&gt;"Extra Lag"),TEXT(VLOOKUP($B101,'[1]PP Begin and End Dates'!A:C,3,FALSE)+8,"m/d")&amp;" noon-"&amp;TEXT(VLOOKUP($B101,'[1]PP Begin and End Dates'!A:C,3,FALSE)+9,"m/d"),
IF(AND(RIGHT($B101,3)="Lag",RIGHT($B101,9)="Extra Lag"),TEXT(VLOOKUP($B101,'[1]PP Begin and End Dates'!A:C,3,FALSE)+15,"m/d")&amp;" noon-"&amp;TEXT(VLOOKUP($B101,'[1]PP Begin and End Dates'!A:C,3,FALSE)+16,"m/d"),
TEXT(VLOOKUP(B101,'[1]PP Begin and End Dates'!A:C,3,FALSE)-6,"m/d")&amp;" noon-"&amp;TEXT(VLOOKUP(B101,'[1]PP Begin and End Dates'!A:C,3,FALSE)-5,"m/d")))</f>
        <v>12/8 noon-12/9</v>
      </c>
      <c r="K101" s="5">
        <f xml:space="preserve">
IF(AND(RIGHT($B101,3)="Lag",RIGHT($B101,9)&lt;&gt;"Extra Lag"),VLOOKUP($B101,'[1]PP Begin and End Dates'!$A:$C,3,FALSE)+9,
IF(AND(RIGHT($B101,3)="Lag",RIGHT($B101,9)="Extra Lag"),VLOOKUP($B101,'[1]PP Begin and End Dates'!$A:$C,3,FALSE)+16,
VLOOKUP($B101,'[1]PP Begin and End Dates'!$A:$C,3,FALSE)-5))</f>
        <v>44904</v>
      </c>
    </row>
    <row r="102" spans="1:11" ht="30.65" customHeight="1" x14ac:dyDescent="0.35">
      <c r="A102" s="1" t="str">
        <f t="shared" si="1"/>
        <v>Curr</v>
      </c>
      <c r="B102" s="4" t="s">
        <v>145</v>
      </c>
      <c r="C102" s="15" t="str">
        <f>TEXT(VLOOKUP($B102,'[1]PP Begin and End Dates'!A:C,2,FALSE),"m/d")&amp;" - "&amp;TEXT(VLOOKUP($B102,'[1]PP Begin and End Dates'!A:C,3,FALSE),"m/d")</f>
        <v>12/1 - 12/14</v>
      </c>
      <c r="D102" s="5">
        <f xml:space="preserve">
IF(AND(LEFT(B102,5)="Admin",RIGHT(B102,3)="Lag",RIGHT(B102,9)&lt;&gt;"Extra Lag"),VLOOKUP(B102,'[1]PP Begin and End Dates'!A:C,3,FALSE)+14,
IF(AND(LEFT(B102,4)="Inst",RIGHT(B102,3)="Lag",RIGHT(B102,9)&lt;&gt;"Extra Lag"),VLOOKUP(B102,'[1]PP Begin and End Dates'!A:C,3,FALSE)+15,
IF(AND(LEFT(B102,4)="Inst",RIGHT(B102,4)="Curr"),VLOOKUP(B102,'[1]PP Begin and End Dates'!A:C,3,FALSE)+1,
IF(AND(LEFT(B102,4)="Inst",RIGHT(B102,9)="Extra Lag"),VLOOKUP(B102,'[1]PP Begin and End Dates'!A:C,3,FALSE)+22,
IF(AND(LEFT(B102,5)="Admin",RIGHT(B102,9)="Extra Lag"),VLOOKUP(B102,'[1]PP Begin and End Dates'!A:C,3,FALSE)+21,
VLOOKUP(B102,'[1]PP Begin and End Dates'!A:C,3,FALSE))))))</f>
        <v>44910</v>
      </c>
      <c r="E102" s="5">
        <f xml:space="preserve">
IF(AND(RIGHT($B102,3)="Lag",RIGHT($B102,9)&lt;&gt;"Extra Lag"),VLOOKUP($B102,'[1]PP Begin and End Dates'!$A:$C,3,FALSE)-1,
IF(AND(RIGHT($B102,3)="Lag",RIGHT($B102,9)="Extra Lag"),VLOOKUP($B102,'[1]PP Begin and End Dates'!$A:$C,3,FALSE)+6,
VLOOKUP($B102,'[1]PP Begin and End Dates'!$A:$C,3,FALSE)-15))</f>
        <v>44894</v>
      </c>
      <c r="F102" s="5">
        <f xml:space="preserve">
IF(AND(RIGHT($B102,3)="Lag",RIGHT($B102,9)&lt;&gt;"Extra Lag"),VLOOKUP($B102,'[1]PP Begin and End Dates'!$A:$C,3,FALSE),
IF(AND(RIGHT($B102,3)="Lag",RIGHT($B102,9)="Extra Lag"),VLOOKUP($B102,'[1]PP Begin and End Dates'!$A:$C,3,FALSE)+7,
VLOOKUP($B102,'[1]PP Begin and End Dates'!$A:$C,3,FALSE)-14))</f>
        <v>44895</v>
      </c>
      <c r="G102" s="5">
        <f xml:space="preserve">
IF(AND(RIGHT($B102,3)="Lag",RIGHT($B102,9)&lt;&gt;"Extra Lag"),VLOOKUP($B102,'[1]PP Begin and End Dates'!$A:$C,3,FALSE),
IF(AND(RIGHT($B102,3)="Lag",RIGHT($B102,9)="Extra Lag"),VLOOKUP($B102,'[1]PP Begin and End Dates'!$A:$C,3,FALSE)+7,
VLOOKUP($B102,'[1]PP Begin and End Dates'!$A:$C,3,FALSE)-14))</f>
        <v>44895</v>
      </c>
      <c r="H102" s="5" t="s">
        <v>144</v>
      </c>
      <c r="I102" s="5">
        <f xml:space="preserve">
IF(AND(RIGHT($B102,3)="Lag",RIGHT($B102,9)&lt;&gt;"Extra Lag"),VLOOKUP($B102,'[1]PP Begin and End Dates'!$A:$C,3,FALSE)+6,
IF(AND(RIGHT($B102,3)="Lag",RIGHT($B102,9)="Extra Lag"),VLOOKUP($B102,'[1]PP Begin and End Dates'!$A:$C,3,FALSE)+13,
VLOOKUP($B102,'[1]PP Begin and End Dates'!$A:$C,3,FALSE)-8))</f>
        <v>44901</v>
      </c>
      <c r="J102" s="5" t="str">
        <f xml:space="preserve">
IF(AND(RIGHT($B102,3)="Lag",RIGHT($B102,9)&lt;&gt;"Extra Lag"),TEXT(VLOOKUP($B102,'[1]PP Begin and End Dates'!A:C,3,FALSE)+8,"m/d")&amp;" noon-"&amp;TEXT(VLOOKUP($B102,'[1]PP Begin and End Dates'!A:C,3,FALSE)+9,"m/d"),
IF(AND(RIGHT($B102,3)="Lag",RIGHT($B102,9)="Extra Lag"),TEXT(VLOOKUP($B102,'[1]PP Begin and End Dates'!A:C,3,FALSE)+15,"m/d")&amp;" noon-"&amp;TEXT(VLOOKUP($B102,'[1]PP Begin and End Dates'!A:C,3,FALSE)+16,"m/d"),
TEXT(VLOOKUP(B102,'[1]PP Begin and End Dates'!A:C,3,FALSE)-6,"m/d")&amp;" noon-"&amp;TEXT(VLOOKUP(B102,'[1]PP Begin and End Dates'!A:C,3,FALSE)-5,"m/d")))</f>
        <v>12/8 noon-12/9</v>
      </c>
      <c r="K102" s="5">
        <f xml:space="preserve">
IF(AND(RIGHT($B102,3)="Lag",RIGHT($B102,9)&lt;&gt;"Extra Lag"),VLOOKUP($B102,'[1]PP Begin and End Dates'!$A:$C,3,FALSE)+9,
IF(AND(RIGHT($B102,3)="Lag",RIGHT($B102,9)="Extra Lag"),VLOOKUP($B102,'[1]PP Begin and End Dates'!$A:$C,3,FALSE)+16,
VLOOKUP($B102,'[1]PP Begin and End Dates'!$A:$C,3,FALSE)-5))</f>
        <v>44904</v>
      </c>
    </row>
    <row r="103" spans="1:11" ht="30.65" customHeight="1" x14ac:dyDescent="0.35">
      <c r="A103" s="1" t="str">
        <f t="shared" si="1"/>
        <v>Extra Lag</v>
      </c>
      <c r="B103" s="4" t="s">
        <v>146</v>
      </c>
      <c r="C103" s="15" t="str">
        <f>TEXT(VLOOKUP($B103,'[1]PP Begin and End Dates'!A:C,2,FALSE),"m/d")&amp;" - "&amp;TEXT(VLOOKUP($B103,'[1]PP Begin and End Dates'!A:C,3,FALSE),"m/d")</f>
        <v>11/10 - 11/23</v>
      </c>
      <c r="D103" s="5">
        <f xml:space="preserve">
IF(AND(LEFT(B103,5)="Admin",RIGHT(B103,3)="Lag",RIGHT(B103,9)&lt;&gt;"Extra Lag"),VLOOKUP(B103,'[1]PP Begin and End Dates'!A:C,3,FALSE)+14,
IF(AND(LEFT(B103,4)="Inst",RIGHT(B103,3)="Lag",RIGHT(B103,9)&lt;&gt;"Extra Lag"),VLOOKUP(B103,'[1]PP Begin and End Dates'!A:C,3,FALSE)+15,
IF(AND(LEFT(B103,4)="Inst",RIGHT(B103,4)="Curr"),VLOOKUP(B103,'[1]PP Begin and End Dates'!A:C,3,FALSE)+1,
IF(AND(LEFT(B103,4)="Inst",RIGHT(B103,9)="Extra Lag"),VLOOKUP(B103,'[1]PP Begin and End Dates'!A:C,3,FALSE)+22,
IF(AND(LEFT(B103,5)="Admin",RIGHT(B103,9)="Extra Lag"),VLOOKUP(B103,'[1]PP Begin and End Dates'!A:C,3,FALSE)+21,
VLOOKUP(B103,'[1]PP Begin and End Dates'!A:C,3,FALSE))))))</f>
        <v>44910</v>
      </c>
      <c r="E103" s="5">
        <f xml:space="preserve">
IF(AND(RIGHT($B103,3)="Lag",RIGHT($B103,9)&lt;&gt;"Extra Lag"),VLOOKUP($B103,'[1]PP Begin and End Dates'!$A:$C,3,FALSE)-1,
IF(AND(RIGHT($B103,3)="Lag",RIGHT($B103,9)="Extra Lag"),VLOOKUP($B103,'[1]PP Begin and End Dates'!$A:$C,3,FALSE)+6,
VLOOKUP($B103,'[1]PP Begin and End Dates'!$A:$C,3,FALSE)-15))</f>
        <v>44894</v>
      </c>
      <c r="F103" s="5">
        <f xml:space="preserve">
IF(AND(RIGHT($B103,3)="Lag",RIGHT($B103,9)&lt;&gt;"Extra Lag"),VLOOKUP($B103,'[1]PP Begin and End Dates'!$A:$C,3,FALSE),
IF(AND(RIGHT($B103,3)="Lag",RIGHT($B103,9)="Extra Lag"),VLOOKUP($B103,'[1]PP Begin and End Dates'!$A:$C,3,FALSE)+7,
VLOOKUP($B103,'[1]PP Begin and End Dates'!$A:$C,3,FALSE)-14))</f>
        <v>44895</v>
      </c>
      <c r="G103" s="5">
        <f xml:space="preserve">
IF(AND(RIGHT($B103,3)="Lag",RIGHT($B103,9)&lt;&gt;"Extra Lag"),VLOOKUP($B103,'[1]PP Begin and End Dates'!$A:$C,3,FALSE),
IF(AND(RIGHT($B103,3)="Lag",RIGHT($B103,9)="Extra Lag"),VLOOKUP($B103,'[1]PP Begin and End Dates'!$A:$C,3,FALSE)+7,
VLOOKUP($B103,'[1]PP Begin and End Dates'!$A:$C,3,FALSE)-14))</f>
        <v>44895</v>
      </c>
      <c r="H103" s="5" t="s">
        <v>144</v>
      </c>
      <c r="I103" s="5">
        <f xml:space="preserve">
IF(AND(RIGHT($B103,3)="Lag",RIGHT($B103,9)&lt;&gt;"Extra Lag"),VLOOKUP($B103,'[1]PP Begin and End Dates'!$A:$C,3,FALSE)+6,
IF(AND(RIGHT($B103,3)="Lag",RIGHT($B103,9)="Extra Lag"),VLOOKUP($B103,'[1]PP Begin and End Dates'!$A:$C,3,FALSE)+13,
VLOOKUP($B103,'[1]PP Begin and End Dates'!$A:$C,3,FALSE)-8))</f>
        <v>44901</v>
      </c>
      <c r="J103" s="5" t="str">
        <f xml:space="preserve">
IF(AND(RIGHT($B103,3)="Lag",RIGHT($B103,9)&lt;&gt;"Extra Lag"),TEXT(VLOOKUP($B103,'[1]PP Begin and End Dates'!A:C,3,FALSE)+8,"m/d")&amp;" noon-"&amp;TEXT(VLOOKUP($B103,'[1]PP Begin and End Dates'!A:C,3,FALSE)+9,"m/d"),
IF(AND(RIGHT($B103,3)="Lag",RIGHT($B103,9)="Extra Lag"),TEXT(VLOOKUP($B103,'[1]PP Begin and End Dates'!A:C,3,FALSE)+15,"m/d")&amp;" noon-"&amp;TEXT(VLOOKUP($B103,'[1]PP Begin and End Dates'!A:C,3,FALSE)+16,"m/d"),
TEXT(VLOOKUP(B103,'[1]PP Begin and End Dates'!A:C,3,FALSE)-6,"m/d")&amp;" noon-"&amp;TEXT(VLOOKUP(B103,'[1]PP Begin and End Dates'!A:C,3,FALSE)-5,"m/d")))</f>
        <v>12/8 noon-12/9</v>
      </c>
      <c r="K103" s="5">
        <f xml:space="preserve">
IF(AND(RIGHT($B103,3)="Lag",RIGHT($B103,9)&lt;&gt;"Extra Lag"),VLOOKUP($B103,'[1]PP Begin and End Dates'!$A:$C,3,FALSE)+9,
IF(AND(RIGHT($B103,3)="Lag",RIGHT($B103,9)="Extra Lag"),VLOOKUP($B103,'[1]PP Begin and End Dates'!$A:$C,3,FALSE)+16,
VLOOKUP($B103,'[1]PP Begin and End Dates'!$A:$C,3,FALSE)-5))</f>
        <v>44904</v>
      </c>
    </row>
    <row r="104" spans="1:11" ht="30.65" customHeight="1" x14ac:dyDescent="0.35">
      <c r="A104" s="1" t="str">
        <f t="shared" si="1"/>
        <v>Lag</v>
      </c>
      <c r="B104" s="2" t="s">
        <v>147</v>
      </c>
      <c r="C104" s="14" t="str">
        <f>TEXT(VLOOKUP($B104,'[1]PP Begin and End Dates'!A:C,2,FALSE),"m/d")&amp;" - "&amp;TEXT(VLOOKUP($B104,'[1]PP Begin and End Dates'!A:C,3,FALSE),"m/d")</f>
        <v>11/24 - 12/7</v>
      </c>
      <c r="D104" s="3">
        <f xml:space="preserve">
IF(AND(LEFT(B104,5)="Admin",RIGHT(B104,3)="Lag",RIGHT(B104,9)&lt;&gt;"Extra Lag"),VLOOKUP(B104,'[1]PP Begin and End Dates'!A:C,3,FALSE)+14,
IF(AND(LEFT(B104,4)="Inst",RIGHT(B104,3)="Lag",RIGHT(B104,9)&lt;&gt;"Extra Lag"),VLOOKUP(B104,'[1]PP Begin and End Dates'!A:C,3,FALSE)+15,
IF(AND(LEFT(B104,4)="Inst",RIGHT(B104,4)="Curr"),VLOOKUP(B104,'[1]PP Begin and End Dates'!A:C,3,FALSE)+1,
IF(AND(LEFT(B104,4)="Inst",RIGHT(B104,9)="Extra Lag"),VLOOKUP(B104,'[1]PP Begin and End Dates'!A:C,3,FALSE)+22,
IF(AND(LEFT(B104,5)="Admin",RIGHT(B104,9)="Extra Lag"),VLOOKUP(B104,'[1]PP Begin and End Dates'!A:C,3,FALSE)+21,
VLOOKUP(B104,'[1]PP Begin and End Dates'!A:C,3,FALSE))))))</f>
        <v>44916</v>
      </c>
      <c r="E104" s="3">
        <f xml:space="preserve">
IF(AND(RIGHT($B104,3)="Lag",RIGHT($B104,9)&lt;&gt;"Extra Lag"),VLOOKUP($B104,'[1]PP Begin and End Dates'!$A:$C,3,FALSE)-1,
IF(AND(RIGHT($B104,3)="Lag",RIGHT($B104,9)="Extra Lag"),VLOOKUP($B104,'[1]PP Begin and End Dates'!$A:$C,3,FALSE)+6,
VLOOKUP($B104,'[1]PP Begin and End Dates'!$A:$C,3,FALSE)-15))</f>
        <v>44901</v>
      </c>
      <c r="F104" s="3">
        <f xml:space="preserve">
IF(AND(RIGHT($B104,3)="Lag",RIGHT($B104,9)&lt;&gt;"Extra Lag"),VLOOKUP($B104,'[1]PP Begin and End Dates'!$A:$C,3,FALSE),
IF(AND(RIGHT($B104,3)="Lag",RIGHT($B104,9)="Extra Lag"),VLOOKUP($B104,'[1]PP Begin and End Dates'!$A:$C,3,FALSE)+7,
VLOOKUP($B104,'[1]PP Begin and End Dates'!$A:$C,3,FALSE)-14))</f>
        <v>44902</v>
      </c>
      <c r="G104" s="3">
        <f xml:space="preserve">
IF(AND(RIGHT($B104,3)="Lag",RIGHT($B104,9)&lt;&gt;"Extra Lag"),VLOOKUP($B104,'[1]PP Begin and End Dates'!$A:$C,3,FALSE),
IF(AND(RIGHT($B104,3)="Lag",RIGHT($B104,9)="Extra Lag"),VLOOKUP($B104,'[1]PP Begin and End Dates'!$A:$C,3,FALSE)+7,
VLOOKUP($B104,'[1]PP Begin and End Dates'!$A:$C,3,FALSE)-14))</f>
        <v>44902</v>
      </c>
      <c r="H104" s="3" t="s">
        <v>148</v>
      </c>
      <c r="I104" s="3">
        <f xml:space="preserve">
IF(AND(RIGHT($B104,3)="Lag",RIGHT($B104,9)&lt;&gt;"Extra Lag"),VLOOKUP($B104,'[1]PP Begin and End Dates'!$A:$C,3,FALSE)+6,
IF(AND(RIGHT($B104,3)="Lag",RIGHT($B104,9)="Extra Lag"),VLOOKUP($B104,'[1]PP Begin and End Dates'!$A:$C,3,FALSE)+13,
VLOOKUP($B104,'[1]PP Begin and End Dates'!$A:$C,3,FALSE)-8))</f>
        <v>44908</v>
      </c>
      <c r="J104" s="3" t="str">
        <f xml:space="preserve">
IF(AND(RIGHT($B104,3)="Lag",RIGHT($B104,9)&lt;&gt;"Extra Lag"),TEXT(VLOOKUP($B104,'[1]PP Begin and End Dates'!A:C,3,FALSE)+8,"m/d")&amp;" noon-"&amp;TEXT(VLOOKUP($B104,'[1]PP Begin and End Dates'!A:C,3,FALSE)+9,"m/d"),
IF(AND(RIGHT($B104,3)="Lag",RIGHT($B104,9)="Extra Lag"),TEXT(VLOOKUP($B104,'[1]PP Begin and End Dates'!A:C,3,FALSE)+15,"m/d")&amp;" noon-"&amp;TEXT(VLOOKUP($B104,'[1]PP Begin and End Dates'!A:C,3,FALSE)+16,"m/d"),
TEXT(VLOOKUP(B104,'[1]PP Begin and End Dates'!A:C,3,FALSE)-6,"m/d")&amp;" noon-"&amp;TEXT(VLOOKUP(B104,'[1]PP Begin and End Dates'!A:C,3,FALSE)-5,"m/d")))</f>
        <v>12/15 noon-12/16</v>
      </c>
      <c r="K104" s="3">
        <f xml:space="preserve">
IF(AND(RIGHT($B104,3)="Lag",RIGHT($B104,9)&lt;&gt;"Extra Lag"),VLOOKUP($B104,'[1]PP Begin and End Dates'!$A:$C,3,FALSE)+9,
IF(AND(RIGHT($B104,3)="Lag",RIGHT($B104,9)="Extra Lag"),VLOOKUP($B104,'[1]PP Begin and End Dates'!$A:$C,3,FALSE)+16,
VLOOKUP($B104,'[1]PP Begin and End Dates'!$A:$C,3,FALSE)-5))</f>
        <v>44911</v>
      </c>
    </row>
    <row r="105" spans="1:11" ht="30.65" customHeight="1" x14ac:dyDescent="0.35">
      <c r="A105" s="1" t="str">
        <f t="shared" si="1"/>
        <v>Curr</v>
      </c>
      <c r="B105" s="2" t="s">
        <v>149</v>
      </c>
      <c r="C105" s="14" t="str">
        <f>TEXT(VLOOKUP($B105,'[1]PP Begin and End Dates'!A:C,2,FALSE),"m/d")&amp;" - "&amp;TEXT(VLOOKUP($B105,'[1]PP Begin and End Dates'!A:C,3,FALSE),"m/d")</f>
        <v>12/8 - 12/21</v>
      </c>
      <c r="D105" s="3">
        <f xml:space="preserve">
IF(AND(LEFT(B105,5)="Admin",RIGHT(B105,3)="Lag",RIGHT(B105,9)&lt;&gt;"Extra Lag"),VLOOKUP(B105,'[1]PP Begin and End Dates'!A:C,3,FALSE)+14,
IF(AND(LEFT(B105,4)="Inst",RIGHT(B105,3)="Lag",RIGHT(B105,9)&lt;&gt;"Extra Lag"),VLOOKUP(B105,'[1]PP Begin and End Dates'!A:C,3,FALSE)+15,
IF(AND(LEFT(B105,4)="Inst",RIGHT(B105,4)="Curr"),VLOOKUP(B105,'[1]PP Begin and End Dates'!A:C,3,FALSE)+1,
IF(AND(LEFT(B105,4)="Inst",RIGHT(B105,9)="Extra Lag"),VLOOKUP(B105,'[1]PP Begin and End Dates'!A:C,3,FALSE)+22,
IF(AND(LEFT(B105,5)="Admin",RIGHT(B105,9)="Extra Lag"),VLOOKUP(B105,'[1]PP Begin and End Dates'!A:C,3,FALSE)+21,
VLOOKUP(B105,'[1]PP Begin and End Dates'!A:C,3,FALSE))))))</f>
        <v>44916</v>
      </c>
      <c r="E105" s="3">
        <f xml:space="preserve">
IF(AND(RIGHT($B105,3)="Lag",RIGHT($B105,9)&lt;&gt;"Extra Lag"),VLOOKUP($B105,'[1]PP Begin and End Dates'!$A:$C,3,FALSE)-1,
IF(AND(RIGHT($B105,3)="Lag",RIGHT($B105,9)="Extra Lag"),VLOOKUP($B105,'[1]PP Begin and End Dates'!$A:$C,3,FALSE)+6,
VLOOKUP($B105,'[1]PP Begin and End Dates'!$A:$C,3,FALSE)-15))</f>
        <v>44901</v>
      </c>
      <c r="F105" s="3">
        <f xml:space="preserve">
IF(AND(RIGHT($B105,3)="Lag",RIGHT($B105,9)&lt;&gt;"Extra Lag"),VLOOKUP($B105,'[1]PP Begin and End Dates'!$A:$C,3,FALSE),
IF(AND(RIGHT($B105,3)="Lag",RIGHT($B105,9)="Extra Lag"),VLOOKUP($B105,'[1]PP Begin and End Dates'!$A:$C,3,FALSE)+7,
VLOOKUP($B105,'[1]PP Begin and End Dates'!$A:$C,3,FALSE)-14))</f>
        <v>44902</v>
      </c>
      <c r="G105" s="3">
        <f xml:space="preserve">
IF(AND(RIGHT($B105,3)="Lag",RIGHT($B105,9)&lt;&gt;"Extra Lag"),VLOOKUP($B105,'[1]PP Begin and End Dates'!$A:$C,3,FALSE),
IF(AND(RIGHT($B105,3)="Lag",RIGHT($B105,9)="Extra Lag"),VLOOKUP($B105,'[1]PP Begin and End Dates'!$A:$C,3,FALSE)+7,
VLOOKUP($B105,'[1]PP Begin and End Dates'!$A:$C,3,FALSE)-14))</f>
        <v>44902</v>
      </c>
      <c r="H105" s="3" t="s">
        <v>148</v>
      </c>
      <c r="I105" s="3">
        <f xml:space="preserve">
IF(AND(RIGHT($B105,3)="Lag",RIGHT($B105,9)&lt;&gt;"Extra Lag"),VLOOKUP($B105,'[1]PP Begin and End Dates'!$A:$C,3,FALSE)+6,
IF(AND(RIGHT($B105,3)="Lag",RIGHT($B105,9)="Extra Lag"),VLOOKUP($B105,'[1]PP Begin and End Dates'!$A:$C,3,FALSE)+13,
VLOOKUP($B105,'[1]PP Begin and End Dates'!$A:$C,3,FALSE)-8))</f>
        <v>44908</v>
      </c>
      <c r="J105" s="3" t="str">
        <f xml:space="preserve">
IF(AND(RIGHT($B105,3)="Lag",RIGHT($B105,9)&lt;&gt;"Extra Lag"),TEXT(VLOOKUP($B105,'[1]PP Begin and End Dates'!A:C,3,FALSE)+8,"m/d")&amp;" noon-"&amp;TEXT(VLOOKUP($B105,'[1]PP Begin and End Dates'!A:C,3,FALSE)+9,"m/d"),
IF(AND(RIGHT($B105,3)="Lag",RIGHT($B105,9)="Extra Lag"),TEXT(VLOOKUP($B105,'[1]PP Begin and End Dates'!A:C,3,FALSE)+15,"m/d")&amp;" noon-"&amp;TEXT(VLOOKUP($B105,'[1]PP Begin and End Dates'!A:C,3,FALSE)+16,"m/d"),
TEXT(VLOOKUP(B105,'[1]PP Begin and End Dates'!A:C,3,FALSE)-6,"m/d")&amp;" noon-"&amp;TEXT(VLOOKUP(B105,'[1]PP Begin and End Dates'!A:C,3,FALSE)-5,"m/d")))</f>
        <v>12/15 noon-12/16</v>
      </c>
      <c r="K105" s="3">
        <f xml:space="preserve">
IF(AND(RIGHT($B105,3)="Lag",RIGHT($B105,9)&lt;&gt;"Extra Lag"),VLOOKUP($B105,'[1]PP Begin and End Dates'!$A:$C,3,FALSE)+9,
IF(AND(RIGHT($B105,3)="Lag",RIGHT($B105,9)="Extra Lag"),VLOOKUP($B105,'[1]PP Begin and End Dates'!$A:$C,3,FALSE)+16,
VLOOKUP($B105,'[1]PP Begin and End Dates'!$A:$C,3,FALSE)-5))</f>
        <v>44911</v>
      </c>
    </row>
    <row r="106" spans="1:11" ht="30.65" customHeight="1" x14ac:dyDescent="0.35">
      <c r="A106" s="1" t="str">
        <f t="shared" si="1"/>
        <v>Extra Lag</v>
      </c>
      <c r="B106" s="2" t="s">
        <v>150</v>
      </c>
      <c r="C106" s="14" t="str">
        <f>TEXT(VLOOKUP($B106,'[1]PP Begin and End Dates'!A:C,2,FALSE),"m/d")&amp;" - "&amp;TEXT(VLOOKUP($B106,'[1]PP Begin and End Dates'!A:C,3,FALSE),"m/d")</f>
        <v>11/17 - 11/30</v>
      </c>
      <c r="D106" s="3">
        <f xml:space="preserve">
IF(AND(LEFT(B106,5)="Admin",RIGHT(B106,3)="Lag",RIGHT(B106,9)&lt;&gt;"Extra Lag"),VLOOKUP(B106,'[1]PP Begin and End Dates'!A:C,3,FALSE)+14,
IF(AND(LEFT(B106,4)="Inst",RIGHT(B106,3)="Lag",RIGHT(B106,9)&lt;&gt;"Extra Lag"),VLOOKUP(B106,'[1]PP Begin and End Dates'!A:C,3,FALSE)+15,
IF(AND(LEFT(B106,4)="Inst",RIGHT(B106,4)="Curr"),VLOOKUP(B106,'[1]PP Begin and End Dates'!A:C,3,FALSE)+1,
IF(AND(LEFT(B106,4)="Inst",RIGHT(B106,9)="Extra Lag"),VLOOKUP(B106,'[1]PP Begin and End Dates'!A:C,3,FALSE)+22,
IF(AND(LEFT(B106,5)="Admin",RIGHT(B106,9)="Extra Lag"),VLOOKUP(B106,'[1]PP Begin and End Dates'!A:C,3,FALSE)+21,
VLOOKUP(B106,'[1]PP Begin and End Dates'!A:C,3,FALSE))))))</f>
        <v>44916</v>
      </c>
      <c r="E106" s="3">
        <f xml:space="preserve">
IF(AND(RIGHT($B106,3)="Lag",RIGHT($B106,9)&lt;&gt;"Extra Lag"),VLOOKUP($B106,'[1]PP Begin and End Dates'!$A:$C,3,FALSE)-1,
IF(AND(RIGHT($B106,3)="Lag",RIGHT($B106,9)="Extra Lag"),VLOOKUP($B106,'[1]PP Begin and End Dates'!$A:$C,3,FALSE)+6,
VLOOKUP($B106,'[1]PP Begin and End Dates'!$A:$C,3,FALSE)-15))</f>
        <v>44901</v>
      </c>
      <c r="F106" s="3">
        <f xml:space="preserve">
IF(AND(RIGHT($B106,3)="Lag",RIGHT($B106,9)&lt;&gt;"Extra Lag"),VLOOKUP($B106,'[1]PP Begin and End Dates'!$A:$C,3,FALSE),
IF(AND(RIGHT($B106,3)="Lag",RIGHT($B106,9)="Extra Lag"),VLOOKUP($B106,'[1]PP Begin and End Dates'!$A:$C,3,FALSE)+7,
VLOOKUP($B106,'[1]PP Begin and End Dates'!$A:$C,3,FALSE)-14))</f>
        <v>44902</v>
      </c>
      <c r="G106" s="3">
        <f xml:space="preserve">
IF(AND(RIGHT($B106,3)="Lag",RIGHT($B106,9)&lt;&gt;"Extra Lag"),VLOOKUP($B106,'[1]PP Begin and End Dates'!$A:$C,3,FALSE),
IF(AND(RIGHT($B106,3)="Lag",RIGHT($B106,9)="Extra Lag"),VLOOKUP($B106,'[1]PP Begin and End Dates'!$A:$C,3,FALSE)+7,
VLOOKUP($B106,'[1]PP Begin and End Dates'!$A:$C,3,FALSE)-14))</f>
        <v>44902</v>
      </c>
      <c r="H106" s="3" t="s">
        <v>148</v>
      </c>
      <c r="I106" s="3">
        <f xml:space="preserve">
IF(AND(RIGHT($B106,3)="Lag",RIGHT($B106,9)&lt;&gt;"Extra Lag"),VLOOKUP($B106,'[1]PP Begin and End Dates'!$A:$C,3,FALSE)+6,
IF(AND(RIGHT($B106,3)="Lag",RIGHT($B106,9)="Extra Lag"),VLOOKUP($B106,'[1]PP Begin and End Dates'!$A:$C,3,FALSE)+13,
VLOOKUP($B106,'[1]PP Begin and End Dates'!$A:$C,3,FALSE)-8))</f>
        <v>44908</v>
      </c>
      <c r="J106" s="3" t="str">
        <f xml:space="preserve">
IF(AND(RIGHT($B106,3)="Lag",RIGHT($B106,9)&lt;&gt;"Extra Lag"),TEXT(VLOOKUP($B106,'[1]PP Begin and End Dates'!A:C,3,FALSE)+8,"m/d")&amp;" noon-"&amp;TEXT(VLOOKUP($B106,'[1]PP Begin and End Dates'!A:C,3,FALSE)+9,"m/d"),
IF(AND(RIGHT($B106,3)="Lag",RIGHT($B106,9)="Extra Lag"),TEXT(VLOOKUP($B106,'[1]PP Begin and End Dates'!A:C,3,FALSE)+15,"m/d")&amp;" noon-"&amp;TEXT(VLOOKUP($B106,'[1]PP Begin and End Dates'!A:C,3,FALSE)+16,"m/d"),
TEXT(VLOOKUP(B106,'[1]PP Begin and End Dates'!A:C,3,FALSE)-6,"m/d")&amp;" noon-"&amp;TEXT(VLOOKUP(B106,'[1]PP Begin and End Dates'!A:C,3,FALSE)-5,"m/d")))</f>
        <v>12/15 noon-12/16</v>
      </c>
      <c r="K106" s="3">
        <f xml:space="preserve">
IF(AND(RIGHT($B106,3)="Lag",RIGHT($B106,9)&lt;&gt;"Extra Lag"),VLOOKUP($B106,'[1]PP Begin and End Dates'!$A:$C,3,FALSE)+9,
IF(AND(RIGHT($B106,3)="Lag",RIGHT($B106,9)="Extra Lag"),VLOOKUP($B106,'[1]PP Begin and End Dates'!$A:$C,3,FALSE)+16,
VLOOKUP($B106,'[1]PP Begin and End Dates'!$A:$C,3,FALSE)-5))</f>
        <v>44911</v>
      </c>
    </row>
    <row r="107" spans="1:11" ht="30.65" customHeight="1" x14ac:dyDescent="0.35">
      <c r="A107" s="7" t="str">
        <f t="shared" si="1"/>
        <v>Lag</v>
      </c>
      <c r="B107" s="4" t="s">
        <v>151</v>
      </c>
      <c r="C107" s="15" t="str">
        <f>TEXT(VLOOKUP($B107,'[1]PP Begin and End Dates'!A:C,2,FALSE),"m/d")&amp;" - "&amp;TEXT(VLOOKUP($B107,'[1]PP Begin and End Dates'!A:C,3,FALSE),"m/d")</f>
        <v>12/1 - 12/14</v>
      </c>
      <c r="D107" s="5">
        <f xml:space="preserve">
IF(AND(LEFT(B107,5)="Admin",RIGHT(B107,3)="Lag",RIGHT(B107,9)&lt;&gt;"Extra Lag"),VLOOKUP(B107,'[1]PP Begin and End Dates'!A:C,3,FALSE)+14,
IF(AND(LEFT(B107,4)="Inst",RIGHT(B107,3)="Lag",RIGHT(B107,9)&lt;&gt;"Extra Lag"),VLOOKUP(B107,'[1]PP Begin and End Dates'!A:C,3,FALSE)+15,
IF(AND(LEFT(B107,4)="Inst",RIGHT(B107,4)="Curr"),VLOOKUP(B107,'[1]PP Begin and End Dates'!A:C,3,FALSE)+1,
IF(AND(LEFT(B107,4)="Inst",RIGHT(B107,9)="Extra Lag"),VLOOKUP(B107,'[1]PP Begin and End Dates'!A:C,3,FALSE)+22,
IF(AND(LEFT(B107,5)="Admin",RIGHT(B107,9)="Extra Lag"),VLOOKUP(B107,'[1]PP Begin and End Dates'!A:C,3,FALSE)+21,
VLOOKUP(B107,'[1]PP Begin and End Dates'!A:C,3,FALSE))))))</f>
        <v>44924</v>
      </c>
      <c r="E107" s="5">
        <v>44908</v>
      </c>
      <c r="F107" s="5">
        <v>44909</v>
      </c>
      <c r="G107" s="5">
        <v>44909</v>
      </c>
      <c r="H107" s="5" t="s">
        <v>152</v>
      </c>
      <c r="I107" s="5">
        <f xml:space="preserve">
IF(AND(RIGHT($B107,3)="Lag",RIGHT($B107,9)&lt;&gt;"Extra Lag"),VLOOKUP($B107,'[1]PP Begin and End Dates'!$A:$C,3,FALSE)+6,
IF(AND(RIGHT($B107,3)="Lag",RIGHT($B107,9)="Extra Lag"),VLOOKUP($B107,'[1]PP Begin and End Dates'!$A:$C,3,FALSE)+13,
VLOOKUP($B107,'[1]PP Begin and End Dates'!$A:$C,3,FALSE)-8))</f>
        <v>44915</v>
      </c>
      <c r="J107" s="5" t="str">
        <f xml:space="preserve">
IF(AND(RIGHT($B107,3)="Lag",RIGHT($B107,9)&lt;&gt;"Extra Lag"),TEXT(VLOOKUP($B107,'[1]PP Begin and End Dates'!A:C,3,FALSE)+8,"m/d")&amp;" noon-"&amp;TEXT(VLOOKUP($B107,'[1]PP Begin and End Dates'!A:C,3,FALSE)+9,"m/d"),
IF(AND(RIGHT($B107,3)="Lag",RIGHT($B107,9)="Extra Lag"),TEXT(VLOOKUP($B107,'[1]PP Begin and End Dates'!A:C,3,FALSE)+15,"m/d")&amp;" noon-"&amp;TEXT(VLOOKUP($B107,'[1]PP Begin and End Dates'!A:C,3,FALSE)+16,"m/d"),
TEXT(VLOOKUP(B107,'[1]PP Begin and End Dates'!A:C,3,FALSE)-6,"m/d")&amp;" noon-"&amp;TEXT(VLOOKUP(B107,'[1]PP Begin and End Dates'!A:C,3,FALSE)-5,"m/d")))</f>
        <v>12/22 noon-12/23</v>
      </c>
      <c r="K107" s="5">
        <f xml:space="preserve">
IF(AND(RIGHT($B107,3)="Lag",RIGHT($B107,9)&lt;&gt;"Extra Lag"),VLOOKUP($B107,'[1]PP Begin and End Dates'!$A:$C,3,FALSE)+9,
IF(AND(RIGHT($B107,3)="Lag",RIGHT($B107,9)="Extra Lag"),VLOOKUP($B107,'[1]PP Begin and End Dates'!$A:$C,3,FALSE)+16,
VLOOKUP($B107,'[1]PP Begin and End Dates'!$A:$C,3,FALSE)-5))</f>
        <v>44918</v>
      </c>
    </row>
    <row r="108" spans="1:11" ht="30.65" customHeight="1" x14ac:dyDescent="0.35">
      <c r="A108" s="7" t="str">
        <f t="shared" si="1"/>
        <v>Curr</v>
      </c>
      <c r="B108" s="4" t="s">
        <v>153</v>
      </c>
      <c r="C108" s="15" t="str">
        <f>TEXT(VLOOKUP($B108,'[1]PP Begin and End Dates'!A:C,2,FALSE),"m/d")&amp;" - "&amp;TEXT(VLOOKUP($B108,'[1]PP Begin and End Dates'!A:C,3,FALSE),"m/d")</f>
        <v>12/15 - 12/28</v>
      </c>
      <c r="D108" s="5">
        <f xml:space="preserve">
IF(AND(LEFT(B108,5)="Admin",RIGHT(B108,3)="Lag",RIGHT(B108,9)&lt;&gt;"Extra Lag"),VLOOKUP(B108,'[1]PP Begin and End Dates'!A:C,3,FALSE)+14,
IF(AND(LEFT(B108,4)="Inst",RIGHT(B108,3)="Lag",RIGHT(B108,9)&lt;&gt;"Extra Lag"),VLOOKUP(B108,'[1]PP Begin and End Dates'!A:C,3,FALSE)+15,
IF(AND(LEFT(B108,4)="Inst",RIGHT(B108,4)="Curr"),VLOOKUP(B108,'[1]PP Begin and End Dates'!A:C,3,FALSE)+1,
IF(AND(LEFT(B108,4)="Inst",RIGHT(B108,9)="Extra Lag"),VLOOKUP(B108,'[1]PP Begin and End Dates'!A:C,3,FALSE)+22,
IF(AND(LEFT(B108,5)="Admin",RIGHT(B108,9)="Extra Lag"),VLOOKUP(B108,'[1]PP Begin and End Dates'!A:C,3,FALSE)+21,
VLOOKUP(B108,'[1]PP Begin and End Dates'!A:C,3,FALSE))))))</f>
        <v>44924</v>
      </c>
      <c r="E108" s="5">
        <v>44908</v>
      </c>
      <c r="F108" s="5">
        <v>44909</v>
      </c>
      <c r="G108" s="5">
        <v>44909</v>
      </c>
      <c r="H108" s="5" t="s">
        <v>152</v>
      </c>
      <c r="I108" s="5">
        <f xml:space="preserve">
IF(AND(RIGHT($B108,3)="Lag",RIGHT($B108,9)&lt;&gt;"Extra Lag"),VLOOKUP($B108,'[1]PP Begin and End Dates'!$A:$C,3,FALSE)+6,
IF(AND(RIGHT($B108,3)="Lag",RIGHT($B108,9)="Extra Lag"),VLOOKUP($B108,'[1]PP Begin and End Dates'!$A:$C,3,FALSE)+13,
VLOOKUP($B108,'[1]PP Begin and End Dates'!$A:$C,3,FALSE)-8))</f>
        <v>44915</v>
      </c>
      <c r="J108" s="5" t="str">
        <f xml:space="preserve">
IF(AND(RIGHT($B108,3)="Lag",RIGHT($B108,9)&lt;&gt;"Extra Lag"),TEXT(VLOOKUP($B108,'[1]PP Begin and End Dates'!A:C,3,FALSE)+8,"m/d")&amp;" noon-"&amp;TEXT(VLOOKUP($B108,'[1]PP Begin and End Dates'!A:C,3,FALSE)+9,"m/d"),
IF(AND(RIGHT($B108,3)="Lag",RIGHT($B108,9)="Extra Lag"),TEXT(VLOOKUP($B108,'[1]PP Begin and End Dates'!A:C,3,FALSE)+15,"m/d")&amp;" noon-"&amp;TEXT(VLOOKUP($B108,'[1]PP Begin and End Dates'!A:C,3,FALSE)+16,"m/d"),
TEXT(VLOOKUP(B108,'[1]PP Begin and End Dates'!A:C,3,FALSE)-6,"m/d")&amp;" noon-"&amp;TEXT(VLOOKUP(B108,'[1]PP Begin and End Dates'!A:C,3,FALSE)-5,"m/d")))</f>
        <v>12/22 noon-12/23</v>
      </c>
      <c r="K108" s="5">
        <f xml:space="preserve">
IF(AND(RIGHT($B108,3)="Lag",RIGHT($B108,9)&lt;&gt;"Extra Lag"),VLOOKUP($B108,'[1]PP Begin and End Dates'!$A:$C,3,FALSE)+9,
IF(AND(RIGHT($B108,3)="Lag",RIGHT($B108,9)="Extra Lag"),VLOOKUP($B108,'[1]PP Begin and End Dates'!$A:$C,3,FALSE)+16,
VLOOKUP($B108,'[1]PP Begin and End Dates'!$A:$C,3,FALSE)-5))</f>
        <v>44918</v>
      </c>
    </row>
    <row r="109" spans="1:11" ht="30.65" customHeight="1" x14ac:dyDescent="0.35">
      <c r="A109" s="7" t="str">
        <f t="shared" si="1"/>
        <v>Extra Lag</v>
      </c>
      <c r="B109" s="4" t="s">
        <v>154</v>
      </c>
      <c r="C109" s="15" t="str">
        <f>TEXT(VLOOKUP($B109,'[1]PP Begin and End Dates'!A:C,2,FALSE),"m/d")&amp;" - "&amp;TEXT(VLOOKUP($B109,'[1]PP Begin and End Dates'!A:C,3,FALSE),"m/d")</f>
        <v>11/24 - 12/7</v>
      </c>
      <c r="D109" s="5">
        <f xml:space="preserve">
IF(AND(LEFT(B109,5)="Admin",RIGHT(B109,3)="Lag",RIGHT(B109,9)&lt;&gt;"Extra Lag"),VLOOKUP(B109,'[1]PP Begin and End Dates'!A:C,3,FALSE)+14,
IF(AND(LEFT(B109,4)="Inst",RIGHT(B109,3)="Lag",RIGHT(B109,9)&lt;&gt;"Extra Lag"),VLOOKUP(B109,'[1]PP Begin and End Dates'!A:C,3,FALSE)+15,
IF(AND(LEFT(B109,4)="Inst",RIGHT(B109,4)="Curr"),VLOOKUP(B109,'[1]PP Begin and End Dates'!A:C,3,FALSE)+1,
IF(AND(LEFT(B109,4)="Inst",RIGHT(B109,9)="Extra Lag"),VLOOKUP(B109,'[1]PP Begin and End Dates'!A:C,3,FALSE)+22,
IF(AND(LEFT(B109,5)="Admin",RIGHT(B109,9)="Extra Lag"),VLOOKUP(B109,'[1]PP Begin and End Dates'!A:C,3,FALSE)+21,
VLOOKUP(B109,'[1]PP Begin and End Dates'!A:C,3,FALSE))))))</f>
        <v>44924</v>
      </c>
      <c r="E109" s="5">
        <v>44908</v>
      </c>
      <c r="F109" s="5">
        <v>44909</v>
      </c>
      <c r="G109" s="5">
        <v>44909</v>
      </c>
      <c r="H109" s="5" t="s">
        <v>152</v>
      </c>
      <c r="I109" s="5">
        <f xml:space="preserve">
IF(AND(RIGHT($B109,3)="Lag",RIGHT($B109,9)&lt;&gt;"Extra Lag"),VLOOKUP($B109,'[1]PP Begin and End Dates'!$A:$C,3,FALSE)+6,
IF(AND(RIGHT($B109,3)="Lag",RIGHT($B109,9)="Extra Lag"),VLOOKUP($B109,'[1]PP Begin and End Dates'!$A:$C,3,FALSE)+13,
VLOOKUP($B109,'[1]PP Begin and End Dates'!$A:$C,3,FALSE)-8))</f>
        <v>44915</v>
      </c>
      <c r="J109" s="5" t="str">
        <f xml:space="preserve">
IF(AND(RIGHT($B109,3)="Lag",RIGHT($B109,9)&lt;&gt;"Extra Lag"),TEXT(VLOOKUP($B109,'[1]PP Begin and End Dates'!A:C,3,FALSE)+8,"m/d")&amp;" noon-"&amp;TEXT(VLOOKUP($B109,'[1]PP Begin and End Dates'!A:C,3,FALSE)+9,"m/d"),
IF(AND(RIGHT($B109,3)="Lag",RIGHT($B109,9)="Extra Lag"),TEXT(VLOOKUP($B109,'[1]PP Begin and End Dates'!A:C,3,FALSE)+15,"m/d")&amp;" noon-"&amp;TEXT(VLOOKUP($B109,'[1]PP Begin and End Dates'!A:C,3,FALSE)+16,"m/d"),
TEXT(VLOOKUP(B109,'[1]PP Begin and End Dates'!A:C,3,FALSE)-6,"m/d")&amp;" noon-"&amp;TEXT(VLOOKUP(B109,'[1]PP Begin and End Dates'!A:C,3,FALSE)-5,"m/d")))</f>
        <v>12/22 noon-12/23</v>
      </c>
      <c r="K109" s="5">
        <f xml:space="preserve">
IF(AND(RIGHT($B109,3)="Lag",RIGHT($B109,9)&lt;&gt;"Extra Lag"),VLOOKUP($B109,'[1]PP Begin and End Dates'!$A:$C,3,FALSE)+9,
IF(AND(RIGHT($B109,3)="Lag",RIGHT($B109,9)="Extra Lag"),VLOOKUP($B109,'[1]PP Begin and End Dates'!$A:$C,3,FALSE)+16,
VLOOKUP($B109,'[1]PP Begin and End Dates'!$A:$C,3,FALSE)-5))</f>
        <v>44918</v>
      </c>
    </row>
    <row r="110" spans="1:11" ht="30.65" customHeight="1" x14ac:dyDescent="0.35">
      <c r="A110" s="1" t="str">
        <f t="shared" si="1"/>
        <v>Lag</v>
      </c>
      <c r="B110" s="2" t="s">
        <v>155</v>
      </c>
      <c r="C110" s="14" t="str">
        <f>TEXT(VLOOKUP($B110,'[1]PP Begin and End Dates'!A:C,2,FALSE),"m/d")&amp;" - "&amp;TEXT(VLOOKUP($B110,'[1]PP Begin and End Dates'!A:C,3,FALSE),"m/d")</f>
        <v>12/8 - 12/21</v>
      </c>
      <c r="D110" s="3">
        <f xml:space="preserve">
IF(AND(LEFT(B110,5)="Admin",RIGHT(B110,3)="Lag",RIGHT(B110,9)&lt;&gt;"Extra Lag"),VLOOKUP(B110,'[1]PP Begin and End Dates'!A:C,3,FALSE)+14,
IF(AND(LEFT(B110,4)="Inst",RIGHT(B110,3)="Lag",RIGHT(B110,9)&lt;&gt;"Extra Lag"),VLOOKUP(B110,'[1]PP Begin and End Dates'!A:C,3,FALSE)+15,
IF(AND(LEFT(B110,4)="Inst",RIGHT(B110,4)="Curr"),VLOOKUP(B110,'[1]PP Begin and End Dates'!A:C,3,FALSE)+1,
IF(AND(LEFT(B110,4)="Inst",RIGHT(B110,9)="Extra Lag"),VLOOKUP(B110,'[1]PP Begin and End Dates'!A:C,3,FALSE)+22,
IF(AND(LEFT(B110,5)="Admin",RIGHT(B110,9)="Extra Lag"),VLOOKUP(B110,'[1]PP Begin and End Dates'!A:C,3,FALSE)+21,
VLOOKUP(B110,'[1]PP Begin and End Dates'!A:C,3,FALSE))))))</f>
        <v>44930</v>
      </c>
      <c r="E110" s="8">
        <v>44914</v>
      </c>
      <c r="F110" s="8">
        <v>44915</v>
      </c>
      <c r="G110" s="8">
        <v>44915</v>
      </c>
      <c r="H110" s="3" t="s">
        <v>156</v>
      </c>
      <c r="I110" s="3">
        <f xml:space="preserve">
IF(AND(RIGHT($B110,3)="Lag",RIGHT($B110,9)&lt;&gt;"Extra Lag"),VLOOKUP($B110,'[1]PP Begin and End Dates'!$A:$C,3,FALSE)+6,
IF(AND(RIGHT($B110,3)="Lag",RIGHT($B110,9)="Extra Lag"),VLOOKUP($B110,'[1]PP Begin and End Dates'!$A:$C,3,FALSE)+13,
VLOOKUP($B110,'[1]PP Begin and End Dates'!$A:$C,3,FALSE)-8))</f>
        <v>44922</v>
      </c>
      <c r="J110" s="3" t="str">
        <f xml:space="preserve">
IF(AND(RIGHT($B110,3)="Lag",RIGHT($B110,9)&lt;&gt;"Extra Lag"),TEXT(VLOOKUP($B110,'[1]PP Begin and End Dates'!A:C,3,FALSE)+8,"m/d")&amp;" noon-"&amp;TEXT(VLOOKUP($B110,'[1]PP Begin and End Dates'!A:C,3,FALSE)+9,"m/d"),
IF(AND(RIGHT($B110,3)="Lag",RIGHT($B110,9)="Extra Lag"),TEXT(VLOOKUP($B110,'[1]PP Begin and End Dates'!A:C,3,FALSE)+15,"m/d")&amp;" noon-"&amp;TEXT(VLOOKUP($B110,'[1]PP Begin and End Dates'!A:C,3,FALSE)+16,"m/d"),
TEXT(VLOOKUP(B110,'[1]PP Begin and End Dates'!A:C,3,FALSE)-6,"m/d")&amp;" noon-"&amp;TEXT(VLOOKUP(B110,'[1]PP Begin and End Dates'!A:C,3,FALSE)-5,"m/d")))</f>
        <v>12/29 noon-12/30</v>
      </c>
      <c r="K110" s="3">
        <f xml:space="preserve">
IF(AND(RIGHT($B110,3)="Lag",RIGHT($B110,9)&lt;&gt;"Extra Lag"),VLOOKUP($B110,'[1]PP Begin and End Dates'!$A:$C,3,FALSE)+9,
IF(AND(RIGHT($B110,3)="Lag",RIGHT($B110,9)="Extra Lag"),VLOOKUP($B110,'[1]PP Begin and End Dates'!$A:$C,3,FALSE)+16,
VLOOKUP($B110,'[1]PP Begin and End Dates'!$A:$C,3,FALSE)-5))</f>
        <v>44925</v>
      </c>
    </row>
    <row r="111" spans="1:11" ht="30.65" customHeight="1" x14ac:dyDescent="0.35">
      <c r="A111" s="1" t="str">
        <f t="shared" si="1"/>
        <v>Curr</v>
      </c>
      <c r="B111" s="2" t="s">
        <v>157</v>
      </c>
      <c r="C111" s="14" t="str">
        <f>TEXT(VLOOKUP($B111,'[1]PP Begin and End Dates'!A:C,2,FALSE),"m/d")&amp;" - "&amp;TEXT(VLOOKUP($B111,'[1]PP Begin and End Dates'!A:C,3,FALSE),"m/d")</f>
        <v>12/22 - 1/4</v>
      </c>
      <c r="D111" s="3">
        <f xml:space="preserve">
IF(AND(LEFT(B111,5)="Admin",RIGHT(B111,3)="Lag",RIGHT(B111,9)&lt;&gt;"Extra Lag"),VLOOKUP(B111,'[1]PP Begin and End Dates'!A:C,3,FALSE)+14,
IF(AND(LEFT(B111,4)="Inst",RIGHT(B111,3)="Lag",RIGHT(B111,9)&lt;&gt;"Extra Lag"),VLOOKUP(B111,'[1]PP Begin and End Dates'!A:C,3,FALSE)+15,
IF(AND(LEFT(B111,4)="Inst",RIGHT(B111,4)="Curr"),VLOOKUP(B111,'[1]PP Begin and End Dates'!A:C,3,FALSE)+1,
IF(AND(LEFT(B111,4)="Inst",RIGHT(B111,9)="Extra Lag"),VLOOKUP(B111,'[1]PP Begin and End Dates'!A:C,3,FALSE)+22,
IF(AND(LEFT(B111,5)="Admin",RIGHT(B111,9)="Extra Lag"),VLOOKUP(B111,'[1]PP Begin and End Dates'!A:C,3,FALSE)+21,
VLOOKUP(B111,'[1]PP Begin and End Dates'!A:C,3,FALSE))))))</f>
        <v>44930</v>
      </c>
      <c r="E111" s="8">
        <v>44914</v>
      </c>
      <c r="F111" s="8">
        <v>44915</v>
      </c>
      <c r="G111" s="8">
        <v>44915</v>
      </c>
      <c r="H111" s="3" t="s">
        <v>156</v>
      </c>
      <c r="I111" s="3">
        <f xml:space="preserve">
IF(AND(RIGHT($B111,3)="Lag",RIGHT($B111,9)&lt;&gt;"Extra Lag"),VLOOKUP($B111,'[1]PP Begin and End Dates'!$A:$C,3,FALSE)+6,
IF(AND(RIGHT($B111,3)="Lag",RIGHT($B111,9)="Extra Lag"),VLOOKUP($B111,'[1]PP Begin and End Dates'!$A:$C,3,FALSE)+13,
VLOOKUP($B111,'[1]PP Begin and End Dates'!$A:$C,3,FALSE)-8))</f>
        <v>44922</v>
      </c>
      <c r="J111" s="3" t="str">
        <f xml:space="preserve">
IF(AND(RIGHT($B111,3)="Lag",RIGHT($B111,9)&lt;&gt;"Extra Lag"),TEXT(VLOOKUP($B111,'[1]PP Begin and End Dates'!A:C,3,FALSE)+8,"m/d")&amp;" noon-"&amp;TEXT(VLOOKUP($B111,'[1]PP Begin and End Dates'!A:C,3,FALSE)+9,"m/d"),
IF(AND(RIGHT($B111,3)="Lag",RIGHT($B111,9)="Extra Lag"),TEXT(VLOOKUP($B111,'[1]PP Begin and End Dates'!A:C,3,FALSE)+15,"m/d")&amp;" noon-"&amp;TEXT(VLOOKUP($B111,'[1]PP Begin and End Dates'!A:C,3,FALSE)+16,"m/d"),
TEXT(VLOOKUP(B111,'[1]PP Begin and End Dates'!A:C,3,FALSE)-6,"m/d")&amp;" noon-"&amp;TEXT(VLOOKUP(B111,'[1]PP Begin and End Dates'!A:C,3,FALSE)-5,"m/d")))</f>
        <v>12/29 noon-12/30</v>
      </c>
      <c r="K111" s="3">
        <f xml:space="preserve">
IF(AND(RIGHT($B111,3)="Lag",RIGHT($B111,9)&lt;&gt;"Extra Lag"),VLOOKUP($B111,'[1]PP Begin and End Dates'!$A:$C,3,FALSE)+9,
IF(AND(RIGHT($B111,3)="Lag",RIGHT($B111,9)="Extra Lag"),VLOOKUP($B111,'[1]PP Begin and End Dates'!$A:$C,3,FALSE)+16,
VLOOKUP($B111,'[1]PP Begin and End Dates'!$A:$C,3,FALSE)-5))</f>
        <v>44925</v>
      </c>
    </row>
    <row r="112" spans="1:11" ht="30.65" customHeight="1" x14ac:dyDescent="0.35">
      <c r="A112" s="1" t="str">
        <f t="shared" si="1"/>
        <v>Extra Lag</v>
      </c>
      <c r="B112" s="2" t="s">
        <v>158</v>
      </c>
      <c r="C112" s="14" t="str">
        <f>TEXT(VLOOKUP($B112,'[1]PP Begin and End Dates'!A:C,2,FALSE),"m/d")&amp;" - "&amp;TEXT(VLOOKUP($B112,'[1]PP Begin and End Dates'!A:C,3,FALSE),"m/d")</f>
        <v>12/1 - 12/14</v>
      </c>
      <c r="D112" s="3">
        <f xml:space="preserve">
IF(AND(LEFT(B112,5)="Admin",RIGHT(B112,3)="Lag",RIGHT(B112,9)&lt;&gt;"Extra Lag"),VLOOKUP(B112,'[1]PP Begin and End Dates'!A:C,3,FALSE)+14,
IF(AND(LEFT(B112,4)="Inst",RIGHT(B112,3)="Lag",RIGHT(B112,9)&lt;&gt;"Extra Lag"),VLOOKUP(B112,'[1]PP Begin and End Dates'!A:C,3,FALSE)+15,
IF(AND(LEFT(B112,4)="Inst",RIGHT(B112,4)="Curr"),VLOOKUP(B112,'[1]PP Begin and End Dates'!A:C,3,FALSE)+1,
IF(AND(LEFT(B112,4)="Inst",RIGHT(B112,9)="Extra Lag"),VLOOKUP(B112,'[1]PP Begin and End Dates'!A:C,3,FALSE)+22,
IF(AND(LEFT(B112,5)="Admin",RIGHT(B112,9)="Extra Lag"),VLOOKUP(B112,'[1]PP Begin and End Dates'!A:C,3,FALSE)+21,
VLOOKUP(B112,'[1]PP Begin and End Dates'!A:C,3,FALSE))))))</f>
        <v>44930</v>
      </c>
      <c r="E112" s="8">
        <v>44914</v>
      </c>
      <c r="F112" s="8">
        <v>44915</v>
      </c>
      <c r="G112" s="8">
        <v>44915</v>
      </c>
      <c r="H112" s="3" t="s">
        <v>156</v>
      </c>
      <c r="I112" s="3">
        <f xml:space="preserve">
IF(AND(RIGHT($B112,3)="Lag",RIGHT($B112,9)&lt;&gt;"Extra Lag"),VLOOKUP($B112,'[1]PP Begin and End Dates'!$A:$C,3,FALSE)+6,
IF(AND(RIGHT($B112,3)="Lag",RIGHT($B112,9)="Extra Lag"),VLOOKUP($B112,'[1]PP Begin and End Dates'!$A:$C,3,FALSE)+13,
VLOOKUP($B112,'[1]PP Begin and End Dates'!$A:$C,3,FALSE)-8))</f>
        <v>44922</v>
      </c>
      <c r="J112" s="3" t="str">
        <f xml:space="preserve">
IF(AND(RIGHT($B112,3)="Lag",RIGHT($B112,9)&lt;&gt;"Extra Lag"),TEXT(VLOOKUP($B112,'[1]PP Begin and End Dates'!A:C,3,FALSE)+8,"m/d")&amp;" noon-"&amp;TEXT(VLOOKUP($B112,'[1]PP Begin and End Dates'!A:C,3,FALSE)+9,"m/d"),
IF(AND(RIGHT($B112,3)="Lag",RIGHT($B112,9)="Extra Lag"),TEXT(VLOOKUP($B112,'[1]PP Begin and End Dates'!A:C,3,FALSE)+15,"m/d")&amp;" noon-"&amp;TEXT(VLOOKUP($B112,'[1]PP Begin and End Dates'!A:C,3,FALSE)+16,"m/d"),
TEXT(VLOOKUP(B112,'[1]PP Begin and End Dates'!A:C,3,FALSE)-6,"m/d")&amp;" noon-"&amp;TEXT(VLOOKUP(B112,'[1]PP Begin and End Dates'!A:C,3,FALSE)-5,"m/d")))</f>
        <v>12/29 noon-12/30</v>
      </c>
      <c r="K112" s="3">
        <f xml:space="preserve">
IF(AND(RIGHT($B112,3)="Lag",RIGHT($B112,9)&lt;&gt;"Extra Lag"),VLOOKUP($B112,'[1]PP Begin and End Dates'!$A:$C,3,FALSE)+9,
IF(AND(RIGHT($B112,3)="Lag",RIGHT($B112,9)="Extra Lag"),VLOOKUP($B112,'[1]PP Begin and End Dates'!$A:$C,3,FALSE)+16,
VLOOKUP($B112,'[1]PP Begin and End Dates'!$A:$C,3,FALSE)-5))</f>
        <v>44925</v>
      </c>
    </row>
    <row r="113" spans="1:11" ht="30.65" customHeight="1" x14ac:dyDescent="0.35">
      <c r="A113" s="1" t="str">
        <f t="shared" si="1"/>
        <v>Lag</v>
      </c>
      <c r="B113" s="4" t="s">
        <v>159</v>
      </c>
      <c r="C113" s="15" t="str">
        <f>TEXT(VLOOKUP($B113,'[1]PP Begin and End Dates'!A:C,2,FALSE),"m/d")&amp;" - "&amp;TEXT(VLOOKUP($B113,'[1]PP Begin and End Dates'!A:C,3,FALSE),"m/d")</f>
        <v>12/15 - 12/28</v>
      </c>
      <c r="D113" s="9">
        <v>44938</v>
      </c>
      <c r="E113" s="9">
        <f xml:space="preserve">
IF(AND(RIGHT($B113,3)="Lag",RIGHT($B113,9)&lt;&gt;"Extra Lag"),VLOOKUP($B113,'[1]PP Begin and End Dates'!$A:$C,3,FALSE)-1,
IF(AND(RIGHT($B113,3)="Lag",RIGHT($B113,9)="Extra Lag"),VLOOKUP($B113,'[1]PP Begin and End Dates'!$A:$C,3,FALSE)+6,
VLOOKUP($B113,'[1]PP Begin and End Dates'!$A:$C,3,FALSE)-15))</f>
        <v>44922</v>
      </c>
      <c r="F113" s="9">
        <f xml:space="preserve">
IF(AND(RIGHT($B113,3)="Lag",RIGHT($B113,9)&lt;&gt;"Extra Lag"),VLOOKUP($B113,'[1]PP Begin and End Dates'!$A:$C,3,FALSE)-1,
IF(AND(RIGHT($B113,3)="Lag",RIGHT($B113,9)="Extra Lag"),VLOOKUP($B113,'[1]PP Begin and End Dates'!$A:$C,3,FALSE)+6,
VLOOKUP($B113,'[1]PP Begin and End Dates'!$A:$C,3,FALSE)-15))</f>
        <v>44922</v>
      </c>
      <c r="G113" s="5">
        <f xml:space="preserve">
IF(AND(RIGHT($B113,3)="Lag",RIGHT($B113,9)&lt;&gt;"Extra Lag"),VLOOKUP($B113,'[1]PP Begin and End Dates'!$A:$C,3,FALSE)-1,
IF(AND(RIGHT($B113,3)="Lag",RIGHT($B113,9)="Extra Lag"),VLOOKUP($B113,'[1]PP Begin and End Dates'!$A:$C,3,FALSE)+6,
VLOOKUP($B113,'[1]PP Begin and End Dates'!$A:$C,3,FALSE)-15))</f>
        <v>44922</v>
      </c>
      <c r="H113" s="5" t="s">
        <v>160</v>
      </c>
      <c r="I113" s="5">
        <f xml:space="preserve">
IF(AND(RIGHT($B113,3)="Lag",RIGHT($B113,9)&lt;&gt;"Extra Lag"),VLOOKUP($B113,'[1]PP Begin and End Dates'!$A:$C,3,FALSE)+6,
IF(AND(RIGHT($B113,3)="Lag",RIGHT($B113,9)="Extra Lag"),VLOOKUP($B113,'[1]PP Begin and End Dates'!$A:$C,3,FALSE)+13,
VLOOKUP($B113,'[1]PP Begin and End Dates'!$A:$C,3,FALSE)-8))</f>
        <v>44929</v>
      </c>
      <c r="J113" s="5" t="str">
        <f xml:space="preserve">
IF(AND(RIGHT($B113,3)="Lag",RIGHT($B113,9)&lt;&gt;"Extra Lag"),TEXT(VLOOKUP($B113,'[1]PP Begin and End Dates'!A:C,3,FALSE)+8,"m/d")&amp;" noon-"&amp;TEXT(VLOOKUP($B113,'[1]PP Begin and End Dates'!A:C,3,FALSE)+9,"m/d"),
IF(AND(RIGHT($B113,3)="Lag",RIGHT($B113,9)="Extra Lag"),TEXT(VLOOKUP($B113,'[1]PP Begin and End Dates'!A:C,3,FALSE)+15,"m/d")&amp;" noon-"&amp;TEXT(VLOOKUP($B113,'[1]PP Begin and End Dates'!A:C,3,FALSE)+16,"m/d"),
TEXT(VLOOKUP(B113,'[1]PP Begin and End Dates'!A:C,3,FALSE)-6,"m/d")&amp;" noon-"&amp;TEXT(VLOOKUP(B113,'[1]PP Begin and End Dates'!A:C,3,FALSE)-5,"m/d")))</f>
        <v>1/5 noon-1/6</v>
      </c>
      <c r="K113" s="5">
        <f xml:space="preserve">
IF(AND(RIGHT($B113,3)="Lag",RIGHT($B113,9)&lt;&gt;"Extra Lag"),VLOOKUP($B113,'[1]PP Begin and End Dates'!$A:$C,3,FALSE)+9,
IF(AND(RIGHT($B113,3)="Lag",RIGHT($B113,9)="Extra Lag"),VLOOKUP($B113,'[1]PP Begin and End Dates'!$A:$C,3,FALSE)+16,
VLOOKUP($B113,'[1]PP Begin and End Dates'!$A:$C,3,FALSE)-5))</f>
        <v>44932</v>
      </c>
    </row>
    <row r="114" spans="1:11" ht="30.65" customHeight="1" x14ac:dyDescent="0.35">
      <c r="A114" s="1" t="str">
        <f t="shared" si="1"/>
        <v>Curr</v>
      </c>
      <c r="B114" s="4" t="s">
        <v>161</v>
      </c>
      <c r="C114" s="15" t="str">
        <f>TEXT(VLOOKUP($B114,'[1]PP Begin and End Dates'!A:C,2,FALSE),"m/d")&amp;" - "&amp;TEXT(VLOOKUP($B114,'[1]PP Begin and End Dates'!A:C,3,FALSE),"m/d")</f>
        <v>12/29 - 1/11</v>
      </c>
      <c r="D114" s="9">
        <v>44938</v>
      </c>
      <c r="E114" s="9">
        <f xml:space="preserve">
IF(AND(RIGHT($B114,3)="Lag",RIGHT($B114,9)&lt;&gt;"Extra Lag"),VLOOKUP($B114,'[1]PP Begin and End Dates'!$A:$C,3,FALSE)-1,
IF(AND(RIGHT($B114,3)="Lag",RIGHT($B114,9)="Extra Lag"),VLOOKUP($B114,'[1]PP Begin and End Dates'!$A:$C,3,FALSE)+6,
VLOOKUP($B114,'[1]PP Begin and End Dates'!$A:$C,3,FALSE)-15))</f>
        <v>44922</v>
      </c>
      <c r="F114" s="9">
        <f xml:space="preserve">
IF(AND(RIGHT($B114,3)="Lag",RIGHT($B114,9)&lt;&gt;"Extra Lag"),VLOOKUP($B114,'[1]PP Begin and End Dates'!$A:$C,3,FALSE)-1,
IF(AND(RIGHT($B114,3)="Lag",RIGHT($B114,9)="Extra Lag"),VLOOKUP($B114,'[1]PP Begin and End Dates'!$A:$C,3,FALSE)+6,
VLOOKUP($B114,'[1]PP Begin and End Dates'!$A:$C,3,FALSE)-15))</f>
        <v>44922</v>
      </c>
      <c r="G114" s="5">
        <f xml:space="preserve">
IF(AND(RIGHT($B114,3)="Lag",RIGHT($B114,9)&lt;&gt;"Extra Lag"),VLOOKUP($B114,'[1]PP Begin and End Dates'!$A:$C,3,FALSE)-1,
IF(AND(RIGHT($B114,3)="Lag",RIGHT($B114,9)="Extra Lag"),VLOOKUP($B114,'[1]PP Begin and End Dates'!$A:$C,3,FALSE)+6,
VLOOKUP($B114,'[1]PP Begin and End Dates'!$A:$C,3,FALSE)-15))</f>
        <v>44922</v>
      </c>
      <c r="H114" s="5" t="s">
        <v>160</v>
      </c>
      <c r="I114" s="5">
        <f xml:space="preserve">
IF(AND(RIGHT($B114,3)="Lag",RIGHT($B114,9)&lt;&gt;"Extra Lag"),VLOOKUP($B114,'[1]PP Begin and End Dates'!$A:$C,3,FALSE)+6,
IF(AND(RIGHT($B114,3)="Lag",RIGHT($B114,9)="Extra Lag"),VLOOKUP($B114,'[1]PP Begin and End Dates'!$A:$C,3,FALSE)+13,
VLOOKUP($B114,'[1]PP Begin and End Dates'!$A:$C,3,FALSE)-8))</f>
        <v>44929</v>
      </c>
      <c r="J114" s="5" t="str">
        <f xml:space="preserve">
IF(AND(RIGHT($B114,3)="Lag",RIGHT($B114,9)&lt;&gt;"Extra Lag"),TEXT(VLOOKUP($B114,'[1]PP Begin and End Dates'!A:C,3,FALSE)+8,"m/d")&amp;" noon-"&amp;TEXT(VLOOKUP($B114,'[1]PP Begin and End Dates'!A:C,3,FALSE)+9,"m/d"),
IF(AND(RIGHT($B114,3)="Lag",RIGHT($B114,9)="Extra Lag"),TEXT(VLOOKUP($B114,'[1]PP Begin and End Dates'!A:C,3,FALSE)+15,"m/d")&amp;" noon-"&amp;TEXT(VLOOKUP($B114,'[1]PP Begin and End Dates'!A:C,3,FALSE)+16,"m/d"),
TEXT(VLOOKUP(B114,'[1]PP Begin and End Dates'!A:C,3,FALSE)-6,"m/d")&amp;" noon-"&amp;TEXT(VLOOKUP(B114,'[1]PP Begin and End Dates'!A:C,3,FALSE)-5,"m/d")))</f>
        <v>1/5 noon-1/6</v>
      </c>
      <c r="K114" s="5">
        <f xml:space="preserve">
IF(AND(RIGHT($B114,3)="Lag",RIGHT($B114,9)&lt;&gt;"Extra Lag"),VLOOKUP($B114,'[1]PP Begin and End Dates'!$A:$C,3,FALSE)+9,
IF(AND(RIGHT($B114,3)="Lag",RIGHT($B114,9)="Extra Lag"),VLOOKUP($B114,'[1]PP Begin and End Dates'!$A:$C,3,FALSE)+16,
VLOOKUP($B114,'[1]PP Begin and End Dates'!$A:$C,3,FALSE)-5))</f>
        <v>44932</v>
      </c>
    </row>
    <row r="115" spans="1:11" ht="30.65" customHeight="1" x14ac:dyDescent="0.35">
      <c r="A115" s="1" t="str">
        <f t="shared" si="1"/>
        <v>Extra Lag</v>
      </c>
      <c r="B115" s="4" t="s">
        <v>162</v>
      </c>
      <c r="C115" s="15" t="str">
        <f>TEXT(VLOOKUP($B115,'[1]PP Begin and End Dates'!A:C,2,FALSE),"m/d")&amp;" - "&amp;TEXT(VLOOKUP($B115,'[1]PP Begin and End Dates'!A:C,3,FALSE),"m/d")</f>
        <v>12/8 - 12/21</v>
      </c>
      <c r="D115" s="9">
        <v>44938</v>
      </c>
      <c r="E115" s="9">
        <f xml:space="preserve">
IF(AND(RIGHT($B115,3)="Lag",RIGHT($B115,9)&lt;&gt;"Extra Lag"),VLOOKUP($B115,'[1]PP Begin and End Dates'!$A:$C,3,FALSE)-1,
IF(AND(RIGHT($B115,3)="Lag",RIGHT($B115,9)="Extra Lag"),VLOOKUP($B115,'[1]PP Begin and End Dates'!$A:$C,3,FALSE)+6,
VLOOKUP($B115,'[1]PP Begin and End Dates'!$A:$C,3,FALSE)-15))</f>
        <v>44922</v>
      </c>
      <c r="F115" s="9">
        <f xml:space="preserve">
IF(AND(RIGHT($B115,3)="Lag",RIGHT($B115,9)&lt;&gt;"Extra Lag"),VLOOKUP($B115,'[1]PP Begin and End Dates'!$A:$C,3,FALSE)-1,
IF(AND(RIGHT($B115,3)="Lag",RIGHT($B115,9)="Extra Lag"),VLOOKUP($B115,'[1]PP Begin and End Dates'!$A:$C,3,FALSE)+6,
VLOOKUP($B115,'[1]PP Begin and End Dates'!$A:$C,3,FALSE)-15))</f>
        <v>44922</v>
      </c>
      <c r="G115" s="5">
        <f xml:space="preserve">
IF(AND(RIGHT($B115,3)="Lag",RIGHT($B115,9)&lt;&gt;"Extra Lag"),VLOOKUP($B115,'[1]PP Begin and End Dates'!$A:$C,3,FALSE)-1,
IF(AND(RIGHT($B115,3)="Lag",RIGHT($B115,9)="Extra Lag"),VLOOKUP($B115,'[1]PP Begin and End Dates'!$A:$C,3,FALSE)+6,
VLOOKUP($B115,'[1]PP Begin and End Dates'!$A:$C,3,FALSE)-15))</f>
        <v>44922</v>
      </c>
      <c r="H115" s="5" t="s">
        <v>160</v>
      </c>
      <c r="I115" s="5">
        <f xml:space="preserve">
IF(AND(RIGHT($B115,3)="Lag",RIGHT($B115,9)&lt;&gt;"Extra Lag"),VLOOKUP($B115,'[1]PP Begin and End Dates'!$A:$C,3,FALSE)+6,
IF(AND(RIGHT($B115,3)="Lag",RIGHT($B115,9)="Extra Lag"),VLOOKUP($B115,'[1]PP Begin and End Dates'!$A:$C,3,FALSE)+13,
VLOOKUP($B115,'[1]PP Begin and End Dates'!$A:$C,3,FALSE)-8))</f>
        <v>44929</v>
      </c>
      <c r="J115" s="5" t="str">
        <f xml:space="preserve">
IF(AND(RIGHT($B115,3)="Lag",RIGHT($B115,9)&lt;&gt;"Extra Lag"),TEXT(VLOOKUP($B115,'[1]PP Begin and End Dates'!A:C,3,FALSE)+8,"m/d")&amp;" noon-"&amp;TEXT(VLOOKUP($B115,'[1]PP Begin and End Dates'!A:C,3,FALSE)+9,"m/d"),
IF(AND(RIGHT($B115,3)="Lag",RIGHT($B115,9)="Extra Lag"),TEXT(VLOOKUP($B115,'[1]PP Begin and End Dates'!A:C,3,FALSE)+15,"m/d")&amp;" noon-"&amp;TEXT(VLOOKUP($B115,'[1]PP Begin and End Dates'!A:C,3,FALSE)+16,"m/d"),
TEXT(VLOOKUP(B115,'[1]PP Begin and End Dates'!A:C,3,FALSE)-6,"m/d")&amp;" noon-"&amp;TEXT(VLOOKUP(B115,'[1]PP Begin and End Dates'!A:C,3,FALSE)-5,"m/d")))</f>
        <v>1/5 noon-1/6</v>
      </c>
      <c r="K115" s="5">
        <f xml:space="preserve">
IF(AND(RIGHT($B115,3)="Lag",RIGHT($B115,9)&lt;&gt;"Extra Lag"),VLOOKUP($B115,'[1]PP Begin and End Dates'!$A:$C,3,FALSE)+9,
IF(AND(RIGHT($B115,3)="Lag",RIGHT($B115,9)="Extra Lag"),VLOOKUP($B115,'[1]PP Begin and End Dates'!$A:$C,3,FALSE)+16,
VLOOKUP($B115,'[1]PP Begin and End Dates'!$A:$C,3,FALSE)-5))</f>
        <v>44932</v>
      </c>
    </row>
    <row r="116" spans="1:11" ht="30.65" customHeight="1" x14ac:dyDescent="0.35">
      <c r="A116" s="1" t="str">
        <f t="shared" si="1"/>
        <v>Lag</v>
      </c>
      <c r="B116" s="2" t="s">
        <v>163</v>
      </c>
      <c r="C116" s="14" t="str">
        <f>TEXT(VLOOKUP($B116,'[1]PP Begin and End Dates'!A:C,2,FALSE),"m/d")&amp;" - "&amp;TEXT(VLOOKUP($B116,'[1]PP Begin and End Dates'!A:C,3,FALSE),"m/d")</f>
        <v>12/22 - 1/4</v>
      </c>
      <c r="D116" s="3">
        <f xml:space="preserve">
IF(AND(LEFT(B116,5)="Admin",RIGHT(B116,3)="Lag",RIGHT(B116,9)&lt;&gt;"Extra Lag"),VLOOKUP(B116,'[1]PP Begin and End Dates'!A:C,3,FALSE)+14,
IF(AND(LEFT(B116,4)="Inst",RIGHT(B116,3)="Lag",RIGHT(B116,9)&lt;&gt;"Extra Lag"),VLOOKUP(B116,'[1]PP Begin and End Dates'!A:C,3,FALSE)+15,
IF(AND(LEFT(B116,4)="Inst",RIGHT(B116,4)="Curr"),VLOOKUP(B116,'[1]PP Begin and End Dates'!A:C,3,FALSE)+1,
IF(AND(LEFT(B116,4)="Inst",RIGHT(B116,9)="Extra Lag"),VLOOKUP(B116,'[1]PP Begin and End Dates'!A:C,3,FALSE)+22,
IF(AND(LEFT(B116,5)="Admin",RIGHT(B116,9)="Extra Lag"),VLOOKUP(B116,'[1]PP Begin and End Dates'!A:C,3,FALSE)+21,
VLOOKUP(B116,'[1]PP Begin and End Dates'!A:C,3,FALSE))))))</f>
        <v>44944</v>
      </c>
      <c r="E116" s="3">
        <f xml:space="preserve">
IF(AND(RIGHT($B116,3)="Lag",RIGHT($B116,9)&lt;&gt;"Extra Lag"),VLOOKUP($B116,'[1]PP Begin and End Dates'!$A:$C,3,FALSE)-1,
IF(AND(RIGHT($B116,3)="Lag",RIGHT($B116,9)="Extra Lag"),VLOOKUP($B116,'[1]PP Begin and End Dates'!$A:$C,3,FALSE)+6,
VLOOKUP($B116,'[1]PP Begin and End Dates'!$A:$C,3,FALSE)-15))</f>
        <v>44929</v>
      </c>
      <c r="F116" s="3">
        <f xml:space="preserve">
IF(AND(RIGHT($B116,3)="Lag",RIGHT($B116,9)&lt;&gt;"Extra Lag"),VLOOKUP($B116,'[1]PP Begin and End Dates'!$A:$C,3,FALSE),
IF(AND(RIGHT($B116,3)="Lag",RIGHT($B116,9)="Extra Lag"),VLOOKUP($B116,'[1]PP Begin and End Dates'!$A:$C,3,FALSE)+7,
VLOOKUP($B116,'[1]PP Begin and End Dates'!$A:$C,3,FALSE)-14))</f>
        <v>44930</v>
      </c>
      <c r="G116" s="3">
        <f xml:space="preserve">
IF(AND(RIGHT($B116,3)="Lag",RIGHT($B116,9)&lt;&gt;"Extra Lag"),VLOOKUP($B116,'[1]PP Begin and End Dates'!$A:$C,3,FALSE),
IF(AND(RIGHT($B116,3)="Lag",RIGHT($B116,9)="Extra Lag"),VLOOKUP($B116,'[1]PP Begin and End Dates'!$A:$C,3,FALSE)+7,
VLOOKUP($B116,'[1]PP Begin and End Dates'!$A:$C,3,FALSE)-14))</f>
        <v>44930</v>
      </c>
      <c r="H116" s="3" t="s">
        <v>164</v>
      </c>
      <c r="I116" s="3">
        <f xml:space="preserve">
IF(AND(RIGHT($B116,3)="Lag",RIGHT($B116,9)&lt;&gt;"Extra Lag"),VLOOKUP($B116,'[1]PP Begin and End Dates'!$A:$C,3,FALSE)+6,
IF(AND(RIGHT($B116,3)="Lag",RIGHT($B116,9)="Extra Lag"),VLOOKUP($B116,'[1]PP Begin and End Dates'!$A:$C,3,FALSE)+13,
VLOOKUP($B116,'[1]PP Begin and End Dates'!$A:$C,3,FALSE)-8))</f>
        <v>44936</v>
      </c>
      <c r="J116" s="3" t="str">
        <f xml:space="preserve">
IF(AND(RIGHT($B116,3)="Lag",RIGHT($B116,9)&lt;&gt;"Extra Lag"),TEXT(VLOOKUP($B116,'[1]PP Begin and End Dates'!A:C,3,FALSE)+8,"m/d")&amp;" noon-"&amp;TEXT(VLOOKUP($B116,'[1]PP Begin and End Dates'!A:C,3,FALSE)+9,"m/d"),
IF(AND(RIGHT($B116,3)="Lag",RIGHT($B116,9)="Extra Lag"),TEXT(VLOOKUP($B116,'[1]PP Begin and End Dates'!A:C,3,FALSE)+15,"m/d")&amp;" noon-"&amp;TEXT(VLOOKUP($B116,'[1]PP Begin and End Dates'!A:C,3,FALSE)+16,"m/d"),
TEXT(VLOOKUP(B116,'[1]PP Begin and End Dates'!A:C,3,FALSE)-6,"m/d")&amp;" noon-"&amp;TEXT(VLOOKUP(B116,'[1]PP Begin and End Dates'!A:C,3,FALSE)-5,"m/d")))</f>
        <v>1/12 noon-1/13</v>
      </c>
      <c r="K116" s="3">
        <f xml:space="preserve">
IF(AND(RIGHT($B116,3)="Lag",RIGHT($B116,9)&lt;&gt;"Extra Lag"),VLOOKUP($B116,'[1]PP Begin and End Dates'!$A:$C,3,FALSE)+9,
IF(AND(RIGHT($B116,3)="Lag",RIGHT($B116,9)="Extra Lag"),VLOOKUP($B116,'[1]PP Begin and End Dates'!$A:$C,3,FALSE)+16,
VLOOKUP($B116,'[1]PP Begin and End Dates'!$A:$C,3,FALSE)-5))</f>
        <v>44939</v>
      </c>
    </row>
    <row r="117" spans="1:11" ht="30.65" customHeight="1" x14ac:dyDescent="0.35">
      <c r="A117" s="1" t="str">
        <f t="shared" si="1"/>
        <v>Curr</v>
      </c>
      <c r="B117" s="2" t="s">
        <v>165</v>
      </c>
      <c r="C117" s="14" t="str">
        <f>TEXT(VLOOKUP($B117,'[1]PP Begin and End Dates'!A:C,2,FALSE),"m/d")&amp;" - "&amp;TEXT(VLOOKUP($B117,'[1]PP Begin and End Dates'!A:C,3,FALSE),"m/d")</f>
        <v>1/5 - 1/18</v>
      </c>
      <c r="D117" s="3">
        <f xml:space="preserve">
IF(AND(LEFT(B117,5)="Admin",RIGHT(B117,3)="Lag",RIGHT(B117,9)&lt;&gt;"Extra Lag"),VLOOKUP(B117,'[1]PP Begin and End Dates'!A:C,3,FALSE)+14,
IF(AND(LEFT(B117,4)="Inst",RIGHT(B117,3)="Lag",RIGHT(B117,9)&lt;&gt;"Extra Lag"),VLOOKUP(B117,'[1]PP Begin and End Dates'!A:C,3,FALSE)+15,
IF(AND(LEFT(B117,4)="Inst",RIGHT(B117,4)="Curr"),VLOOKUP(B117,'[1]PP Begin and End Dates'!A:C,3,FALSE)+1,
IF(AND(LEFT(B117,4)="Inst",RIGHT(B117,9)="Extra Lag"),VLOOKUP(B117,'[1]PP Begin and End Dates'!A:C,3,FALSE)+22,
IF(AND(LEFT(B117,5)="Admin",RIGHT(B117,9)="Extra Lag"),VLOOKUP(B117,'[1]PP Begin and End Dates'!A:C,3,FALSE)+21,
VLOOKUP(B117,'[1]PP Begin and End Dates'!A:C,3,FALSE))))))</f>
        <v>44944</v>
      </c>
      <c r="E117" s="3">
        <f xml:space="preserve">
IF(AND(RIGHT($B117,3)="Lag",RIGHT($B117,9)&lt;&gt;"Extra Lag"),VLOOKUP($B117,'[1]PP Begin and End Dates'!$A:$C,3,FALSE)-1,
IF(AND(RIGHT($B117,3)="Lag",RIGHT($B117,9)="Extra Lag"),VLOOKUP($B117,'[1]PP Begin and End Dates'!$A:$C,3,FALSE)+6,
VLOOKUP($B117,'[1]PP Begin and End Dates'!$A:$C,3,FALSE)-15))</f>
        <v>44929</v>
      </c>
      <c r="F117" s="3">
        <f xml:space="preserve">
IF(AND(RIGHT($B117,3)="Lag",RIGHT($B117,9)&lt;&gt;"Extra Lag"),VLOOKUP($B117,'[1]PP Begin and End Dates'!$A:$C,3,FALSE),
IF(AND(RIGHT($B117,3)="Lag",RIGHT($B117,9)="Extra Lag"),VLOOKUP($B117,'[1]PP Begin and End Dates'!$A:$C,3,FALSE)+7,
VLOOKUP($B117,'[1]PP Begin and End Dates'!$A:$C,3,FALSE)-14))</f>
        <v>44930</v>
      </c>
      <c r="G117" s="3">
        <f xml:space="preserve">
IF(AND(RIGHT($B117,3)="Lag",RIGHT($B117,9)&lt;&gt;"Extra Lag"),VLOOKUP($B117,'[1]PP Begin and End Dates'!$A:$C,3,FALSE),
IF(AND(RIGHT($B117,3)="Lag",RIGHT($B117,9)="Extra Lag"),VLOOKUP($B117,'[1]PP Begin and End Dates'!$A:$C,3,FALSE)+7,
VLOOKUP($B117,'[1]PP Begin and End Dates'!$A:$C,3,FALSE)-14))</f>
        <v>44930</v>
      </c>
      <c r="H117" s="3" t="s">
        <v>164</v>
      </c>
      <c r="I117" s="3">
        <f xml:space="preserve">
IF(AND(RIGHT($B117,3)="Lag",RIGHT($B117,9)&lt;&gt;"Extra Lag"),VLOOKUP($B117,'[1]PP Begin and End Dates'!$A:$C,3,FALSE)+6,
IF(AND(RIGHT($B117,3)="Lag",RIGHT($B117,9)="Extra Lag"),VLOOKUP($B117,'[1]PP Begin and End Dates'!$A:$C,3,FALSE)+13,
VLOOKUP($B117,'[1]PP Begin and End Dates'!$A:$C,3,FALSE)-8))</f>
        <v>44936</v>
      </c>
      <c r="J117" s="3" t="str">
        <f xml:space="preserve">
IF(AND(RIGHT($B117,3)="Lag",RIGHT($B117,9)&lt;&gt;"Extra Lag"),TEXT(VLOOKUP($B117,'[1]PP Begin and End Dates'!A:C,3,FALSE)+8,"m/d")&amp;" noon-"&amp;TEXT(VLOOKUP($B117,'[1]PP Begin and End Dates'!A:C,3,FALSE)+9,"m/d"),
IF(AND(RIGHT($B117,3)="Lag",RIGHT($B117,9)="Extra Lag"),TEXT(VLOOKUP($B117,'[1]PP Begin and End Dates'!A:C,3,FALSE)+15,"m/d")&amp;" noon-"&amp;TEXT(VLOOKUP($B117,'[1]PP Begin and End Dates'!A:C,3,FALSE)+16,"m/d"),
TEXT(VLOOKUP(B117,'[1]PP Begin and End Dates'!A:C,3,FALSE)-6,"m/d")&amp;" noon-"&amp;TEXT(VLOOKUP(B117,'[1]PP Begin and End Dates'!A:C,3,FALSE)-5,"m/d")))</f>
        <v>1/12 noon-1/13</v>
      </c>
      <c r="K117" s="3">
        <f xml:space="preserve">
IF(AND(RIGHT($B117,3)="Lag",RIGHT($B117,9)&lt;&gt;"Extra Lag"),VLOOKUP($B117,'[1]PP Begin and End Dates'!$A:$C,3,FALSE)+9,
IF(AND(RIGHT($B117,3)="Lag",RIGHT($B117,9)="Extra Lag"),VLOOKUP($B117,'[1]PP Begin and End Dates'!$A:$C,3,FALSE)+16,
VLOOKUP($B117,'[1]PP Begin and End Dates'!$A:$C,3,FALSE)-5))</f>
        <v>44939</v>
      </c>
    </row>
    <row r="118" spans="1:11" ht="30.65" customHeight="1" x14ac:dyDescent="0.35">
      <c r="A118" s="1" t="str">
        <f t="shared" si="1"/>
        <v>Extra Lag</v>
      </c>
      <c r="B118" s="2" t="s">
        <v>166</v>
      </c>
      <c r="C118" s="14" t="str">
        <f>TEXT(VLOOKUP($B118,'[1]PP Begin and End Dates'!A:C,2,FALSE),"m/d")&amp;" - "&amp;TEXT(VLOOKUP($B118,'[1]PP Begin and End Dates'!A:C,3,FALSE),"m/d")</f>
        <v>12/15 - 12/28</v>
      </c>
      <c r="D118" s="3">
        <f xml:space="preserve">
IF(AND(LEFT(B118,5)="Admin",RIGHT(B118,3)="Lag",RIGHT(B118,9)&lt;&gt;"Extra Lag"),VLOOKUP(B118,'[1]PP Begin and End Dates'!A:C,3,FALSE)+14,
IF(AND(LEFT(B118,4)="Inst",RIGHT(B118,3)="Lag",RIGHT(B118,9)&lt;&gt;"Extra Lag"),VLOOKUP(B118,'[1]PP Begin and End Dates'!A:C,3,FALSE)+15,
IF(AND(LEFT(B118,4)="Inst",RIGHT(B118,4)="Curr"),VLOOKUP(B118,'[1]PP Begin and End Dates'!A:C,3,FALSE)+1,
IF(AND(LEFT(B118,4)="Inst",RIGHT(B118,9)="Extra Lag"),VLOOKUP(B118,'[1]PP Begin and End Dates'!A:C,3,FALSE)+22,
IF(AND(LEFT(B118,5)="Admin",RIGHT(B118,9)="Extra Lag"),VLOOKUP(B118,'[1]PP Begin and End Dates'!A:C,3,FALSE)+21,
VLOOKUP(B118,'[1]PP Begin and End Dates'!A:C,3,FALSE))))))</f>
        <v>44944</v>
      </c>
      <c r="E118" s="3">
        <f xml:space="preserve">
IF(AND(RIGHT($B118,3)="Lag",RIGHT($B118,9)&lt;&gt;"Extra Lag"),VLOOKUP($B118,'[1]PP Begin and End Dates'!$A:$C,3,FALSE)-1,
IF(AND(RIGHT($B118,3)="Lag",RIGHT($B118,9)="Extra Lag"),VLOOKUP($B118,'[1]PP Begin and End Dates'!$A:$C,3,FALSE)+6,
VLOOKUP($B118,'[1]PP Begin and End Dates'!$A:$C,3,FALSE)-15))</f>
        <v>44929</v>
      </c>
      <c r="F118" s="3">
        <f xml:space="preserve">
IF(AND(RIGHT($B118,3)="Lag",RIGHT($B118,9)&lt;&gt;"Extra Lag"),VLOOKUP($B118,'[1]PP Begin and End Dates'!$A:$C,3,FALSE),
IF(AND(RIGHT($B118,3)="Lag",RIGHT($B118,9)="Extra Lag"),VLOOKUP($B118,'[1]PP Begin and End Dates'!$A:$C,3,FALSE)+7,
VLOOKUP($B118,'[1]PP Begin and End Dates'!$A:$C,3,FALSE)-14))</f>
        <v>44930</v>
      </c>
      <c r="G118" s="3">
        <f xml:space="preserve">
IF(AND(RIGHT($B118,3)="Lag",RIGHT($B118,9)&lt;&gt;"Extra Lag"),VLOOKUP($B118,'[1]PP Begin and End Dates'!$A:$C,3,FALSE),
IF(AND(RIGHT($B118,3)="Lag",RIGHT($B118,9)="Extra Lag"),VLOOKUP($B118,'[1]PP Begin and End Dates'!$A:$C,3,FALSE)+7,
VLOOKUP($B118,'[1]PP Begin and End Dates'!$A:$C,3,FALSE)-14))</f>
        <v>44930</v>
      </c>
      <c r="H118" s="3" t="s">
        <v>164</v>
      </c>
      <c r="I118" s="3">
        <f xml:space="preserve">
IF(AND(RIGHT($B118,3)="Lag",RIGHT($B118,9)&lt;&gt;"Extra Lag"),VLOOKUP($B118,'[1]PP Begin and End Dates'!$A:$C,3,FALSE)+6,
IF(AND(RIGHT($B118,3)="Lag",RIGHT($B118,9)="Extra Lag"),VLOOKUP($B118,'[1]PP Begin and End Dates'!$A:$C,3,FALSE)+13,
VLOOKUP($B118,'[1]PP Begin and End Dates'!$A:$C,3,FALSE)-8))</f>
        <v>44936</v>
      </c>
      <c r="J118" s="3" t="str">
        <f xml:space="preserve">
IF(AND(RIGHT($B118,3)="Lag",RIGHT($B118,9)&lt;&gt;"Extra Lag"),TEXT(VLOOKUP($B118,'[1]PP Begin and End Dates'!A:C,3,FALSE)+8,"m/d")&amp;" noon-"&amp;TEXT(VLOOKUP($B118,'[1]PP Begin and End Dates'!A:C,3,FALSE)+9,"m/d"),
IF(AND(RIGHT($B118,3)="Lag",RIGHT($B118,9)="Extra Lag"),TEXT(VLOOKUP($B118,'[1]PP Begin and End Dates'!A:C,3,FALSE)+15,"m/d")&amp;" noon-"&amp;TEXT(VLOOKUP($B118,'[1]PP Begin and End Dates'!A:C,3,FALSE)+16,"m/d"),
TEXT(VLOOKUP(B118,'[1]PP Begin and End Dates'!A:C,3,FALSE)-6,"m/d")&amp;" noon-"&amp;TEXT(VLOOKUP(B118,'[1]PP Begin and End Dates'!A:C,3,FALSE)-5,"m/d")))</f>
        <v>1/12 noon-1/13</v>
      </c>
      <c r="K118" s="3">
        <f xml:space="preserve">
IF(AND(RIGHT($B118,3)="Lag",RIGHT($B118,9)&lt;&gt;"Extra Lag"),VLOOKUP($B118,'[1]PP Begin and End Dates'!$A:$C,3,FALSE)+9,
IF(AND(RIGHT($B118,3)="Lag",RIGHT($B118,9)="Extra Lag"),VLOOKUP($B118,'[1]PP Begin and End Dates'!$A:$C,3,FALSE)+16,
VLOOKUP($B118,'[1]PP Begin and End Dates'!$A:$C,3,FALSE)-5))</f>
        <v>44939</v>
      </c>
    </row>
    <row r="119" spans="1:11" ht="30.65" customHeight="1" x14ac:dyDescent="0.35">
      <c r="A119" s="7" t="str">
        <f t="shared" si="1"/>
        <v>Lag</v>
      </c>
      <c r="B119" s="4" t="s">
        <v>167</v>
      </c>
      <c r="C119" s="15" t="str">
        <f>TEXT(VLOOKUP($B119,'[1]PP Begin and End Dates'!A:C,2,FALSE),"m/d")&amp;" - "&amp;TEXT(VLOOKUP($B119,'[1]PP Begin and End Dates'!A:C,3,FALSE),"m/d")</f>
        <v>12/29 - 1/11</v>
      </c>
      <c r="D119" s="5">
        <f xml:space="preserve">
IF(AND(LEFT(B119,5)="Admin",RIGHT(B119,3)="Lag",RIGHT(B119,9)&lt;&gt;"Extra Lag"),VLOOKUP(B119,'[1]PP Begin and End Dates'!A:C,3,FALSE)+14,
IF(AND(LEFT(B119,4)="Inst",RIGHT(B119,3)="Lag",RIGHT(B119,9)&lt;&gt;"Extra Lag"),VLOOKUP(B119,'[1]PP Begin and End Dates'!A:C,3,FALSE)+15,
IF(AND(LEFT(B119,4)="Inst",RIGHT(B119,4)="Curr"),VLOOKUP(B119,'[1]PP Begin and End Dates'!A:C,3,FALSE)+1,
IF(AND(LEFT(B119,4)="Inst",RIGHT(B119,9)="Extra Lag"),VLOOKUP(B119,'[1]PP Begin and End Dates'!A:C,3,FALSE)+22,
IF(AND(LEFT(B119,5)="Admin",RIGHT(B119,9)="Extra Lag"),VLOOKUP(B119,'[1]PP Begin and End Dates'!A:C,3,FALSE)+21,
VLOOKUP(B119,'[1]PP Begin and End Dates'!A:C,3,FALSE))))))</f>
        <v>44952</v>
      </c>
      <c r="E119" s="9">
        <v>44935</v>
      </c>
      <c r="F119" s="9">
        <v>44936</v>
      </c>
      <c r="G119" s="9">
        <v>44936</v>
      </c>
      <c r="H119" s="5" t="s">
        <v>168</v>
      </c>
      <c r="I119" s="5">
        <f xml:space="preserve">
IF(AND(RIGHT($B119,3)="Lag",RIGHT($B119,9)&lt;&gt;"Extra Lag"),VLOOKUP($B119,'[1]PP Begin and End Dates'!$A:$C,3,FALSE)+6,
IF(AND(RIGHT($B119,3)="Lag",RIGHT($B119,9)="Extra Lag"),VLOOKUP($B119,'[1]PP Begin and End Dates'!$A:$C,3,FALSE)+13,
VLOOKUP($B119,'[1]PP Begin and End Dates'!$A:$C,3,FALSE)-8))</f>
        <v>44943</v>
      </c>
      <c r="J119" s="5" t="str">
        <f xml:space="preserve">
IF(AND(RIGHT($B119,3)="Lag",RIGHT($B119,9)&lt;&gt;"Extra Lag"),TEXT(VLOOKUP($B119,'[1]PP Begin and End Dates'!A:C,3,FALSE)+8,"m/d")&amp;" noon-"&amp;TEXT(VLOOKUP($B119,'[1]PP Begin and End Dates'!A:C,3,FALSE)+9,"m/d"),
IF(AND(RIGHT($B119,3)="Lag",RIGHT($B119,9)="Extra Lag"),TEXT(VLOOKUP($B119,'[1]PP Begin and End Dates'!A:C,3,FALSE)+15,"m/d")&amp;" noon-"&amp;TEXT(VLOOKUP($B119,'[1]PP Begin and End Dates'!A:C,3,FALSE)+16,"m/d"),
TEXT(VLOOKUP(B119,'[1]PP Begin and End Dates'!A:C,3,FALSE)-6,"m/d")&amp;" noon-"&amp;TEXT(VLOOKUP(B119,'[1]PP Begin and End Dates'!A:C,3,FALSE)-5,"m/d")))</f>
        <v>1/19 noon-1/20</v>
      </c>
      <c r="K119" s="5">
        <f xml:space="preserve">
IF(AND(RIGHT($B119,3)="Lag",RIGHT($B119,9)&lt;&gt;"Extra Lag"),VLOOKUP($B119,'[1]PP Begin and End Dates'!$A:$C,3,FALSE)+9,
IF(AND(RIGHT($B119,3)="Lag",RIGHT($B119,9)="Extra Lag"),VLOOKUP($B119,'[1]PP Begin and End Dates'!$A:$C,3,FALSE)+16,
VLOOKUP($B119,'[1]PP Begin and End Dates'!$A:$C,3,FALSE)-5))</f>
        <v>44946</v>
      </c>
    </row>
    <row r="120" spans="1:11" ht="30.65" customHeight="1" x14ac:dyDescent="0.35">
      <c r="A120" s="7" t="str">
        <f t="shared" si="1"/>
        <v>Curr</v>
      </c>
      <c r="B120" s="4" t="s">
        <v>169</v>
      </c>
      <c r="C120" s="15" t="str">
        <f>TEXT(VLOOKUP($B120,'[1]PP Begin and End Dates'!A:C,2,FALSE),"m/d")&amp;" - "&amp;TEXT(VLOOKUP($B120,'[1]PP Begin and End Dates'!A:C,3,FALSE),"m/d")</f>
        <v>1/12 - 1/25</v>
      </c>
      <c r="D120" s="5">
        <f xml:space="preserve">
IF(AND(LEFT(B120,5)="Admin",RIGHT(B120,3)="Lag",RIGHT(B120,9)&lt;&gt;"Extra Lag"),VLOOKUP(B120,'[1]PP Begin and End Dates'!A:C,3,FALSE)+14,
IF(AND(LEFT(B120,4)="Inst",RIGHT(B120,3)="Lag",RIGHT(B120,9)&lt;&gt;"Extra Lag"),VLOOKUP(B120,'[1]PP Begin and End Dates'!A:C,3,FALSE)+15,
IF(AND(LEFT(B120,4)="Inst",RIGHT(B120,4)="Curr"),VLOOKUP(B120,'[1]PP Begin and End Dates'!A:C,3,FALSE)+1,
IF(AND(LEFT(B120,4)="Inst",RIGHT(B120,9)="Extra Lag"),VLOOKUP(B120,'[1]PP Begin and End Dates'!A:C,3,FALSE)+22,
IF(AND(LEFT(B120,5)="Admin",RIGHT(B120,9)="Extra Lag"),VLOOKUP(B120,'[1]PP Begin and End Dates'!A:C,3,FALSE)+21,
VLOOKUP(B120,'[1]PP Begin and End Dates'!A:C,3,FALSE))))))</f>
        <v>44952</v>
      </c>
      <c r="E120" s="9">
        <v>44935</v>
      </c>
      <c r="F120" s="9">
        <v>44936</v>
      </c>
      <c r="G120" s="9">
        <v>44936</v>
      </c>
      <c r="H120" s="5" t="s">
        <v>168</v>
      </c>
      <c r="I120" s="5">
        <f xml:space="preserve">
IF(AND(RIGHT($B120,3)="Lag",RIGHT($B120,9)&lt;&gt;"Extra Lag"),VLOOKUP($B120,'[1]PP Begin and End Dates'!$A:$C,3,FALSE)+6,
IF(AND(RIGHT($B120,3)="Lag",RIGHT($B120,9)="Extra Lag"),VLOOKUP($B120,'[1]PP Begin and End Dates'!$A:$C,3,FALSE)+13,
VLOOKUP($B120,'[1]PP Begin and End Dates'!$A:$C,3,FALSE)-8))</f>
        <v>44943</v>
      </c>
      <c r="J120" s="5" t="str">
        <f xml:space="preserve">
IF(AND(RIGHT($B120,3)="Lag",RIGHT($B120,9)&lt;&gt;"Extra Lag"),TEXT(VLOOKUP($B120,'[1]PP Begin and End Dates'!A:C,3,FALSE)+8,"m/d")&amp;" noon-"&amp;TEXT(VLOOKUP($B120,'[1]PP Begin and End Dates'!A:C,3,FALSE)+9,"m/d"),
IF(AND(RIGHT($B120,3)="Lag",RIGHT($B120,9)="Extra Lag"),TEXT(VLOOKUP($B120,'[1]PP Begin and End Dates'!A:C,3,FALSE)+15,"m/d")&amp;" noon-"&amp;TEXT(VLOOKUP($B120,'[1]PP Begin and End Dates'!A:C,3,FALSE)+16,"m/d"),
TEXT(VLOOKUP(B120,'[1]PP Begin and End Dates'!A:C,3,FALSE)-6,"m/d")&amp;" noon-"&amp;TEXT(VLOOKUP(B120,'[1]PP Begin and End Dates'!A:C,3,FALSE)-5,"m/d")))</f>
        <v>1/19 noon-1/20</v>
      </c>
      <c r="K120" s="5">
        <f xml:space="preserve">
IF(AND(RIGHT($B120,3)="Lag",RIGHT($B120,9)&lt;&gt;"Extra Lag"),VLOOKUP($B120,'[1]PP Begin and End Dates'!$A:$C,3,FALSE)+9,
IF(AND(RIGHT($B120,3)="Lag",RIGHT($B120,9)="Extra Lag"),VLOOKUP($B120,'[1]PP Begin and End Dates'!$A:$C,3,FALSE)+16,
VLOOKUP($B120,'[1]PP Begin and End Dates'!$A:$C,3,FALSE)-5))</f>
        <v>44946</v>
      </c>
    </row>
    <row r="121" spans="1:11" ht="30.65" customHeight="1" x14ac:dyDescent="0.35">
      <c r="A121" s="7" t="str">
        <f t="shared" si="1"/>
        <v>Extra Lag</v>
      </c>
      <c r="B121" s="4" t="s">
        <v>170</v>
      </c>
      <c r="C121" s="15" t="str">
        <f>TEXT(VLOOKUP($B121,'[1]PP Begin and End Dates'!A:C,2,FALSE),"m/d")&amp;" - "&amp;TEXT(VLOOKUP($B121,'[1]PP Begin and End Dates'!A:C,3,FALSE),"m/d")</f>
        <v>12/22 - 1/4</v>
      </c>
      <c r="D121" s="5">
        <f xml:space="preserve">
IF(AND(LEFT(B121,5)="Admin",RIGHT(B121,3)="Lag",RIGHT(B121,9)&lt;&gt;"Extra Lag"),VLOOKUP(B121,'[1]PP Begin and End Dates'!A:C,3,FALSE)+14,
IF(AND(LEFT(B121,4)="Inst",RIGHT(B121,3)="Lag",RIGHT(B121,9)&lt;&gt;"Extra Lag"),VLOOKUP(B121,'[1]PP Begin and End Dates'!A:C,3,FALSE)+15,
IF(AND(LEFT(B121,4)="Inst",RIGHT(B121,4)="Curr"),VLOOKUP(B121,'[1]PP Begin and End Dates'!A:C,3,FALSE)+1,
IF(AND(LEFT(B121,4)="Inst",RIGHT(B121,9)="Extra Lag"),VLOOKUP(B121,'[1]PP Begin and End Dates'!A:C,3,FALSE)+22,
IF(AND(LEFT(B121,5)="Admin",RIGHT(B121,9)="Extra Lag"),VLOOKUP(B121,'[1]PP Begin and End Dates'!A:C,3,FALSE)+21,
VLOOKUP(B121,'[1]PP Begin and End Dates'!A:C,3,FALSE))))))</f>
        <v>44952</v>
      </c>
      <c r="E121" s="9">
        <v>44935</v>
      </c>
      <c r="F121" s="9">
        <v>44936</v>
      </c>
      <c r="G121" s="9">
        <v>44936</v>
      </c>
      <c r="H121" s="5" t="s">
        <v>168</v>
      </c>
      <c r="I121" s="5">
        <f xml:space="preserve">
IF(AND(RIGHT($B121,3)="Lag",RIGHT($B121,9)&lt;&gt;"Extra Lag"),VLOOKUP($B121,'[1]PP Begin and End Dates'!$A:$C,3,FALSE)+6,
IF(AND(RIGHT($B121,3)="Lag",RIGHT($B121,9)="Extra Lag"),VLOOKUP($B121,'[1]PP Begin and End Dates'!$A:$C,3,FALSE)+13,
VLOOKUP($B121,'[1]PP Begin and End Dates'!$A:$C,3,FALSE)-8))</f>
        <v>44943</v>
      </c>
      <c r="J121" s="5" t="str">
        <f xml:space="preserve">
IF(AND(RIGHT($B121,3)="Lag",RIGHT($B121,9)&lt;&gt;"Extra Lag"),TEXT(VLOOKUP($B121,'[1]PP Begin and End Dates'!A:C,3,FALSE)+8,"m/d")&amp;" noon-"&amp;TEXT(VLOOKUP($B121,'[1]PP Begin and End Dates'!A:C,3,FALSE)+9,"m/d"),
IF(AND(RIGHT($B121,3)="Lag",RIGHT($B121,9)="Extra Lag"),TEXT(VLOOKUP($B121,'[1]PP Begin and End Dates'!A:C,3,FALSE)+15,"m/d")&amp;" noon-"&amp;TEXT(VLOOKUP($B121,'[1]PP Begin and End Dates'!A:C,3,FALSE)+16,"m/d"),
TEXT(VLOOKUP(B121,'[1]PP Begin and End Dates'!A:C,3,FALSE)-6,"m/d")&amp;" noon-"&amp;TEXT(VLOOKUP(B121,'[1]PP Begin and End Dates'!A:C,3,FALSE)-5,"m/d")))</f>
        <v>1/19 noon-1/20</v>
      </c>
      <c r="K121" s="5">
        <f xml:space="preserve">
IF(AND(RIGHT($B121,3)="Lag",RIGHT($B121,9)&lt;&gt;"Extra Lag"),VLOOKUP($B121,'[1]PP Begin and End Dates'!$A:$C,3,FALSE)+9,
IF(AND(RIGHT($B121,3)="Lag",RIGHT($B121,9)="Extra Lag"),VLOOKUP($B121,'[1]PP Begin and End Dates'!$A:$C,3,FALSE)+16,
VLOOKUP($B121,'[1]PP Begin and End Dates'!$A:$C,3,FALSE)-5))</f>
        <v>44946</v>
      </c>
    </row>
    <row r="122" spans="1:11" ht="30.65" customHeight="1" x14ac:dyDescent="0.35">
      <c r="A122" s="1" t="str">
        <f t="shared" si="1"/>
        <v>Lag</v>
      </c>
      <c r="B122" s="2" t="s">
        <v>171</v>
      </c>
      <c r="C122" s="14" t="str">
        <f>TEXT(VLOOKUP($B122,'[1]PP Begin and End Dates'!A:C,2,FALSE),"m/d")&amp;" - "&amp;TEXT(VLOOKUP($B122,'[1]PP Begin and End Dates'!A:C,3,FALSE),"m/d")</f>
        <v>1/5 - 1/18</v>
      </c>
      <c r="D122" s="3">
        <f xml:space="preserve">
IF(AND(LEFT(B122,5)="Admin",RIGHT(B122,3)="Lag",RIGHT(B122,9)&lt;&gt;"Extra Lag"),VLOOKUP(B122,'[1]PP Begin and End Dates'!A:C,3,FALSE)+14,
IF(AND(LEFT(B122,4)="Inst",RIGHT(B122,3)="Lag",RIGHT(B122,9)&lt;&gt;"Extra Lag"),VLOOKUP(B122,'[1]PP Begin and End Dates'!A:C,3,FALSE)+15,
IF(AND(LEFT(B122,4)="Inst",RIGHT(B122,4)="Curr"),VLOOKUP(B122,'[1]PP Begin and End Dates'!A:C,3,FALSE)+1,
IF(AND(LEFT(B122,4)="Inst",RIGHT(B122,9)="Extra Lag"),VLOOKUP(B122,'[1]PP Begin and End Dates'!A:C,3,FALSE)+22,
IF(AND(LEFT(B122,5)="Admin",RIGHT(B122,9)="Extra Lag"),VLOOKUP(B122,'[1]PP Begin and End Dates'!A:C,3,FALSE)+21,
VLOOKUP(B122,'[1]PP Begin and End Dates'!A:C,3,FALSE))))))</f>
        <v>44958</v>
      </c>
      <c r="E122" s="3">
        <f xml:space="preserve">
IF(AND(RIGHT($B122,3)="Lag",RIGHT($B122,9)&lt;&gt;"Extra Lag"),VLOOKUP($B122,'[1]PP Begin and End Dates'!$A:$C,3,FALSE)-1,
IF(AND(RIGHT($B122,3)="Lag",RIGHT($B122,9)="Extra Lag"),VLOOKUP($B122,'[1]PP Begin and End Dates'!$A:$C,3,FALSE)+6,
VLOOKUP($B122,'[1]PP Begin and End Dates'!$A:$C,3,FALSE)-15))</f>
        <v>44943</v>
      </c>
      <c r="F122" s="3">
        <f xml:space="preserve">
IF(AND(RIGHT($B122,3)="Lag",RIGHT($B122,9)&lt;&gt;"Extra Lag"),VLOOKUP($B122,'[1]PP Begin and End Dates'!$A:$C,3,FALSE),
IF(AND(RIGHT($B122,3)="Lag",RIGHT($B122,9)="Extra Lag"),VLOOKUP($B122,'[1]PP Begin and End Dates'!$A:$C,3,FALSE)+7,
VLOOKUP($B122,'[1]PP Begin and End Dates'!$A:$C,3,FALSE)-14))</f>
        <v>44944</v>
      </c>
      <c r="G122" s="3">
        <f xml:space="preserve">
IF(AND(RIGHT($B122,3)="Lag",RIGHT($B122,9)&lt;&gt;"Extra Lag"),VLOOKUP($B122,'[1]PP Begin and End Dates'!$A:$C,3,FALSE),
IF(AND(RIGHT($B122,3)="Lag",RIGHT($B122,9)="Extra Lag"),VLOOKUP($B122,'[1]PP Begin and End Dates'!$A:$C,3,FALSE)+7,
VLOOKUP($B122,'[1]PP Begin and End Dates'!$A:$C,3,FALSE)-14))</f>
        <v>44944</v>
      </c>
      <c r="H122" s="3" t="s">
        <v>172</v>
      </c>
      <c r="I122" s="3">
        <f xml:space="preserve">
IF(AND(RIGHT($B122,3)="Lag",RIGHT($B122,9)&lt;&gt;"Extra Lag"),VLOOKUP($B122,'[1]PP Begin and End Dates'!$A:$C,3,FALSE)+6,
IF(AND(RIGHT($B122,3)="Lag",RIGHT($B122,9)="Extra Lag"),VLOOKUP($B122,'[1]PP Begin and End Dates'!$A:$C,3,FALSE)+13,
VLOOKUP($B122,'[1]PP Begin and End Dates'!$A:$C,3,FALSE)-8))</f>
        <v>44950</v>
      </c>
      <c r="J122" s="3" t="str">
        <f xml:space="preserve">
IF(AND(RIGHT($B122,3)="Lag",RIGHT($B122,9)&lt;&gt;"Extra Lag"),TEXT(VLOOKUP($B122,'[1]PP Begin and End Dates'!A:C,3,FALSE)+8,"m/d")&amp;" noon-"&amp;TEXT(VLOOKUP($B122,'[1]PP Begin and End Dates'!A:C,3,FALSE)+9,"m/d"),
IF(AND(RIGHT($B122,3)="Lag",RIGHT($B122,9)="Extra Lag"),TEXT(VLOOKUP($B122,'[1]PP Begin and End Dates'!A:C,3,FALSE)+15,"m/d")&amp;" noon-"&amp;TEXT(VLOOKUP($B122,'[1]PP Begin and End Dates'!A:C,3,FALSE)+16,"m/d"),
TEXT(VLOOKUP(B122,'[1]PP Begin and End Dates'!A:C,3,FALSE)-6,"m/d")&amp;" noon-"&amp;TEXT(VLOOKUP(B122,'[1]PP Begin and End Dates'!A:C,3,FALSE)-5,"m/d")))</f>
        <v>1/26 noon-1/27</v>
      </c>
      <c r="K122" s="3">
        <f xml:space="preserve">
IF(AND(RIGHT($B122,3)="Lag",RIGHT($B122,9)&lt;&gt;"Extra Lag"),VLOOKUP($B122,'[1]PP Begin and End Dates'!$A:$C,3,FALSE)+9,
IF(AND(RIGHT($B122,3)="Lag",RIGHT($B122,9)="Extra Lag"),VLOOKUP($B122,'[1]PP Begin and End Dates'!$A:$C,3,FALSE)+16,
VLOOKUP($B122,'[1]PP Begin and End Dates'!$A:$C,3,FALSE)-5))</f>
        <v>44953</v>
      </c>
    </row>
    <row r="123" spans="1:11" ht="30.65" customHeight="1" x14ac:dyDescent="0.35">
      <c r="A123" s="1" t="str">
        <f t="shared" si="1"/>
        <v>Curr</v>
      </c>
      <c r="B123" s="2" t="s">
        <v>173</v>
      </c>
      <c r="C123" s="14" t="str">
        <f>TEXT(VLOOKUP($B123,'[1]PP Begin and End Dates'!A:C,2,FALSE),"m/d")&amp;" - "&amp;TEXT(VLOOKUP($B123,'[1]PP Begin and End Dates'!A:C,3,FALSE),"m/d")</f>
        <v>1/19 - 2/1</v>
      </c>
      <c r="D123" s="3">
        <f xml:space="preserve">
IF(AND(LEFT(B123,5)="Admin",RIGHT(B123,3)="Lag",RIGHT(B123,9)&lt;&gt;"Extra Lag"),VLOOKUP(B123,'[1]PP Begin and End Dates'!A:C,3,FALSE)+14,
IF(AND(LEFT(B123,4)="Inst",RIGHT(B123,3)="Lag",RIGHT(B123,9)&lt;&gt;"Extra Lag"),VLOOKUP(B123,'[1]PP Begin and End Dates'!A:C,3,FALSE)+15,
IF(AND(LEFT(B123,4)="Inst",RIGHT(B123,4)="Curr"),VLOOKUP(B123,'[1]PP Begin and End Dates'!A:C,3,FALSE)+1,
IF(AND(LEFT(B123,4)="Inst",RIGHT(B123,9)="Extra Lag"),VLOOKUP(B123,'[1]PP Begin and End Dates'!A:C,3,FALSE)+22,
IF(AND(LEFT(B123,5)="Admin",RIGHT(B123,9)="Extra Lag"),VLOOKUP(B123,'[1]PP Begin and End Dates'!A:C,3,FALSE)+21,
VLOOKUP(B123,'[1]PP Begin and End Dates'!A:C,3,FALSE))))))</f>
        <v>44958</v>
      </c>
      <c r="E123" s="3">
        <f xml:space="preserve">
IF(AND(RIGHT($B123,3)="Lag",RIGHT($B123,9)&lt;&gt;"Extra Lag"),VLOOKUP($B123,'[1]PP Begin and End Dates'!$A:$C,3,FALSE)-1,
IF(AND(RIGHT($B123,3)="Lag",RIGHT($B123,9)="Extra Lag"),VLOOKUP($B123,'[1]PP Begin and End Dates'!$A:$C,3,FALSE)+6,
VLOOKUP($B123,'[1]PP Begin and End Dates'!$A:$C,3,FALSE)-15))</f>
        <v>44943</v>
      </c>
      <c r="F123" s="3">
        <f xml:space="preserve">
IF(AND(RIGHT($B123,3)="Lag",RIGHT($B123,9)&lt;&gt;"Extra Lag"),VLOOKUP($B123,'[1]PP Begin and End Dates'!$A:$C,3,FALSE),
IF(AND(RIGHT($B123,3)="Lag",RIGHT($B123,9)="Extra Lag"),VLOOKUP($B123,'[1]PP Begin and End Dates'!$A:$C,3,FALSE)+7,
VLOOKUP($B123,'[1]PP Begin and End Dates'!$A:$C,3,FALSE)-14))</f>
        <v>44944</v>
      </c>
      <c r="G123" s="3">
        <f xml:space="preserve">
IF(AND(RIGHT($B123,3)="Lag",RIGHT($B123,9)&lt;&gt;"Extra Lag"),VLOOKUP($B123,'[1]PP Begin and End Dates'!$A:$C,3,FALSE),
IF(AND(RIGHT($B123,3)="Lag",RIGHT($B123,9)="Extra Lag"),VLOOKUP($B123,'[1]PP Begin and End Dates'!$A:$C,3,FALSE)+7,
VLOOKUP($B123,'[1]PP Begin and End Dates'!$A:$C,3,FALSE)-14))</f>
        <v>44944</v>
      </c>
      <c r="H123" s="3" t="s">
        <v>172</v>
      </c>
      <c r="I123" s="3">
        <f xml:space="preserve">
IF(AND(RIGHT($B123,3)="Lag",RIGHT($B123,9)&lt;&gt;"Extra Lag"),VLOOKUP($B123,'[1]PP Begin and End Dates'!$A:$C,3,FALSE)+6,
IF(AND(RIGHT($B123,3)="Lag",RIGHT($B123,9)="Extra Lag"),VLOOKUP($B123,'[1]PP Begin and End Dates'!$A:$C,3,FALSE)+13,
VLOOKUP($B123,'[1]PP Begin and End Dates'!$A:$C,3,FALSE)-8))</f>
        <v>44950</v>
      </c>
      <c r="J123" s="3" t="str">
        <f xml:space="preserve">
IF(AND(RIGHT($B123,3)="Lag",RIGHT($B123,9)&lt;&gt;"Extra Lag"),TEXT(VLOOKUP($B123,'[1]PP Begin and End Dates'!A:C,3,FALSE)+8,"m/d")&amp;" noon-"&amp;TEXT(VLOOKUP($B123,'[1]PP Begin and End Dates'!A:C,3,FALSE)+9,"m/d"),
IF(AND(RIGHT($B123,3)="Lag",RIGHT($B123,9)="Extra Lag"),TEXT(VLOOKUP($B123,'[1]PP Begin and End Dates'!A:C,3,FALSE)+15,"m/d")&amp;" noon-"&amp;TEXT(VLOOKUP($B123,'[1]PP Begin and End Dates'!A:C,3,FALSE)+16,"m/d"),
TEXT(VLOOKUP(B123,'[1]PP Begin and End Dates'!A:C,3,FALSE)-6,"m/d")&amp;" noon-"&amp;TEXT(VLOOKUP(B123,'[1]PP Begin and End Dates'!A:C,3,FALSE)-5,"m/d")))</f>
        <v>1/26 noon-1/27</v>
      </c>
      <c r="K123" s="3">
        <f xml:space="preserve">
IF(AND(RIGHT($B123,3)="Lag",RIGHT($B123,9)&lt;&gt;"Extra Lag"),VLOOKUP($B123,'[1]PP Begin and End Dates'!$A:$C,3,FALSE)+9,
IF(AND(RIGHT($B123,3)="Lag",RIGHT($B123,9)="Extra Lag"),VLOOKUP($B123,'[1]PP Begin and End Dates'!$A:$C,3,FALSE)+16,
VLOOKUP($B123,'[1]PP Begin and End Dates'!$A:$C,3,FALSE)-5))</f>
        <v>44953</v>
      </c>
    </row>
    <row r="124" spans="1:11" ht="30.65" customHeight="1" x14ac:dyDescent="0.35">
      <c r="A124" s="1" t="str">
        <f t="shared" si="1"/>
        <v>Extra Lag</v>
      </c>
      <c r="B124" s="2" t="s">
        <v>174</v>
      </c>
      <c r="C124" s="14" t="str">
        <f>TEXT(VLOOKUP($B124,'[1]PP Begin and End Dates'!A:C,2,FALSE),"m/d")&amp;" - "&amp;TEXT(VLOOKUP($B124,'[1]PP Begin and End Dates'!A:C,3,FALSE),"m/d")</f>
        <v>12/29 - 1/11</v>
      </c>
      <c r="D124" s="3">
        <f xml:space="preserve">
IF(AND(LEFT(B124,5)="Admin",RIGHT(B124,3)="Lag",RIGHT(B124,9)&lt;&gt;"Extra Lag"),VLOOKUP(B124,'[1]PP Begin and End Dates'!A:C,3,FALSE)+14,
IF(AND(LEFT(B124,4)="Inst",RIGHT(B124,3)="Lag",RIGHT(B124,9)&lt;&gt;"Extra Lag"),VLOOKUP(B124,'[1]PP Begin and End Dates'!A:C,3,FALSE)+15,
IF(AND(LEFT(B124,4)="Inst",RIGHT(B124,4)="Curr"),VLOOKUP(B124,'[1]PP Begin and End Dates'!A:C,3,FALSE)+1,
IF(AND(LEFT(B124,4)="Inst",RIGHT(B124,9)="Extra Lag"),VLOOKUP(B124,'[1]PP Begin and End Dates'!A:C,3,FALSE)+22,
IF(AND(LEFT(B124,5)="Admin",RIGHT(B124,9)="Extra Lag"),VLOOKUP(B124,'[1]PP Begin and End Dates'!A:C,3,FALSE)+21,
VLOOKUP(B124,'[1]PP Begin and End Dates'!A:C,3,FALSE))))))</f>
        <v>44958</v>
      </c>
      <c r="E124" s="3">
        <f xml:space="preserve">
IF(AND(RIGHT($B124,3)="Lag",RIGHT($B124,9)&lt;&gt;"Extra Lag"),VLOOKUP($B124,'[1]PP Begin and End Dates'!$A:$C,3,FALSE)-1,
IF(AND(RIGHT($B124,3)="Lag",RIGHT($B124,9)="Extra Lag"),VLOOKUP($B124,'[1]PP Begin and End Dates'!$A:$C,3,FALSE)+6,
VLOOKUP($B124,'[1]PP Begin and End Dates'!$A:$C,3,FALSE)-15))</f>
        <v>44943</v>
      </c>
      <c r="F124" s="3">
        <f xml:space="preserve">
IF(AND(RIGHT($B124,3)="Lag",RIGHT($B124,9)&lt;&gt;"Extra Lag"),VLOOKUP($B124,'[1]PP Begin and End Dates'!$A:$C,3,FALSE),
IF(AND(RIGHT($B124,3)="Lag",RIGHT($B124,9)="Extra Lag"),VLOOKUP($B124,'[1]PP Begin and End Dates'!$A:$C,3,FALSE)+7,
VLOOKUP($B124,'[1]PP Begin and End Dates'!$A:$C,3,FALSE)-14))</f>
        <v>44944</v>
      </c>
      <c r="G124" s="3">
        <f xml:space="preserve">
IF(AND(RIGHT($B124,3)="Lag",RIGHT($B124,9)&lt;&gt;"Extra Lag"),VLOOKUP($B124,'[1]PP Begin and End Dates'!$A:$C,3,FALSE),
IF(AND(RIGHT($B124,3)="Lag",RIGHT($B124,9)="Extra Lag"),VLOOKUP($B124,'[1]PP Begin and End Dates'!$A:$C,3,FALSE)+7,
VLOOKUP($B124,'[1]PP Begin and End Dates'!$A:$C,3,FALSE)-14))</f>
        <v>44944</v>
      </c>
      <c r="H124" s="3" t="s">
        <v>172</v>
      </c>
      <c r="I124" s="3">
        <f xml:space="preserve">
IF(AND(RIGHT($B124,3)="Lag",RIGHT($B124,9)&lt;&gt;"Extra Lag"),VLOOKUP($B124,'[1]PP Begin and End Dates'!$A:$C,3,FALSE)+6,
IF(AND(RIGHT($B124,3)="Lag",RIGHT($B124,9)="Extra Lag"),VLOOKUP($B124,'[1]PP Begin and End Dates'!$A:$C,3,FALSE)+13,
VLOOKUP($B124,'[1]PP Begin and End Dates'!$A:$C,3,FALSE)-8))</f>
        <v>44950</v>
      </c>
      <c r="J124" s="3" t="str">
        <f xml:space="preserve">
IF(AND(RIGHT($B124,3)="Lag",RIGHT($B124,9)&lt;&gt;"Extra Lag"),TEXT(VLOOKUP($B124,'[1]PP Begin and End Dates'!A:C,3,FALSE)+8,"m/d")&amp;" noon-"&amp;TEXT(VLOOKUP($B124,'[1]PP Begin and End Dates'!A:C,3,FALSE)+9,"m/d"),
IF(AND(RIGHT($B124,3)="Lag",RIGHT($B124,9)="Extra Lag"),TEXT(VLOOKUP($B124,'[1]PP Begin and End Dates'!A:C,3,FALSE)+15,"m/d")&amp;" noon-"&amp;TEXT(VLOOKUP($B124,'[1]PP Begin and End Dates'!A:C,3,FALSE)+16,"m/d"),
TEXT(VLOOKUP(B124,'[1]PP Begin and End Dates'!A:C,3,FALSE)-6,"m/d")&amp;" noon-"&amp;TEXT(VLOOKUP(B124,'[1]PP Begin and End Dates'!A:C,3,FALSE)-5,"m/d")))</f>
        <v>1/26 noon-1/27</v>
      </c>
      <c r="K124" s="3">
        <f xml:space="preserve">
IF(AND(RIGHT($B124,3)="Lag",RIGHT($B124,9)&lt;&gt;"Extra Lag"),VLOOKUP($B124,'[1]PP Begin and End Dates'!$A:$C,3,FALSE)+9,
IF(AND(RIGHT($B124,3)="Lag",RIGHT($B124,9)="Extra Lag"),VLOOKUP($B124,'[1]PP Begin and End Dates'!$A:$C,3,FALSE)+16,
VLOOKUP($B124,'[1]PP Begin and End Dates'!$A:$C,3,FALSE)-5))</f>
        <v>44953</v>
      </c>
    </row>
    <row r="125" spans="1:11" ht="30.65" customHeight="1" x14ac:dyDescent="0.35">
      <c r="A125" s="1" t="str">
        <f t="shared" si="1"/>
        <v>Lag</v>
      </c>
      <c r="B125" s="4" t="s">
        <v>175</v>
      </c>
      <c r="C125" s="15" t="str">
        <f>TEXT(VLOOKUP($B125,'[1]PP Begin and End Dates'!A:C,2,FALSE),"m/d")&amp;" - "&amp;TEXT(VLOOKUP($B125,'[1]PP Begin and End Dates'!A:C,3,FALSE),"m/d")</f>
        <v>1/12 - 1/25</v>
      </c>
      <c r="D125" s="5">
        <v>44601</v>
      </c>
      <c r="E125" s="5">
        <f xml:space="preserve">
IF(AND(RIGHT($B125,3)="Lag",RIGHT($B125,9)&lt;&gt;"Extra Lag"),VLOOKUP($B125,'[1]PP Begin and End Dates'!$A:$C,3,FALSE)-1,
IF(AND(RIGHT($B125,3)="Lag",RIGHT($B125,9)="Extra Lag"),VLOOKUP($B125,'[1]PP Begin and End Dates'!$A:$C,3,FALSE)+6,
VLOOKUP($B125,'[1]PP Begin and End Dates'!$A:$C,3,FALSE)-15))</f>
        <v>44950</v>
      </c>
      <c r="F125" s="5">
        <f xml:space="preserve">
IF(AND(RIGHT($B125,3)="Lag",RIGHT($B125,9)&lt;&gt;"Extra Lag"),VLOOKUP($B125,'[1]PP Begin and End Dates'!$A:$C,3,FALSE),
IF(AND(RIGHT($B125,3)="Lag",RIGHT($B125,9)="Extra Lag"),VLOOKUP($B125,'[1]PP Begin and End Dates'!$A:$C,3,FALSE)+7,
VLOOKUP($B125,'[1]PP Begin and End Dates'!$A:$C,3,FALSE)-14))</f>
        <v>44951</v>
      </c>
      <c r="G125" s="5">
        <f xml:space="preserve">
IF(AND(RIGHT($B125,3)="Lag",RIGHT($B125,9)&lt;&gt;"Extra Lag"),VLOOKUP($B125,'[1]PP Begin and End Dates'!$A:$C,3,FALSE),
IF(AND(RIGHT($B125,3)="Lag",RIGHT($B125,9)="Extra Lag"),VLOOKUP($B125,'[1]PP Begin and End Dates'!$A:$C,3,FALSE)+7,
VLOOKUP($B125,'[1]PP Begin and End Dates'!$A:$C,3,FALSE)-14))</f>
        <v>44951</v>
      </c>
      <c r="H125" s="5" t="s">
        <v>176</v>
      </c>
      <c r="I125" s="5">
        <f xml:space="preserve">
IF(AND(RIGHT($B125,3)="Lag",RIGHT($B125,9)&lt;&gt;"Extra Lag"),VLOOKUP($B125,'[1]PP Begin and End Dates'!$A:$C,3,FALSE)+6,
IF(AND(RIGHT($B125,3)="Lag",RIGHT($B125,9)="Extra Lag"),VLOOKUP($B125,'[1]PP Begin and End Dates'!$A:$C,3,FALSE)+13,
VLOOKUP($B125,'[1]PP Begin and End Dates'!$A:$C,3,FALSE)-8))</f>
        <v>44957</v>
      </c>
      <c r="J125" s="5" t="str">
        <f xml:space="preserve">
IF(AND(RIGHT($B125,3)="Lag",RIGHT($B125,9)&lt;&gt;"Extra Lag"),TEXT(VLOOKUP($B125,'[1]PP Begin and End Dates'!A:C,3,FALSE)+8,"m/d")&amp;" noon-"&amp;TEXT(VLOOKUP($B125,'[1]PP Begin and End Dates'!A:C,3,FALSE)+9,"m/d"),
IF(AND(RIGHT($B125,3)="Lag",RIGHT($B125,9)="Extra Lag"),TEXT(VLOOKUP($B125,'[1]PP Begin and End Dates'!A:C,3,FALSE)+15,"m/d")&amp;" noon-"&amp;TEXT(VLOOKUP($B125,'[1]PP Begin and End Dates'!A:C,3,FALSE)+16,"m/d"),
TEXT(VLOOKUP(B125,'[1]PP Begin and End Dates'!A:C,3,FALSE)-6,"m/d")&amp;" noon-"&amp;TEXT(VLOOKUP(B125,'[1]PP Begin and End Dates'!A:C,3,FALSE)-5,"m/d")))</f>
        <v>2/2 noon-2/3</v>
      </c>
      <c r="K125" s="5">
        <f xml:space="preserve">
IF(AND(RIGHT($B125,3)="Lag",RIGHT($B125,9)&lt;&gt;"Extra Lag"),VLOOKUP($B125,'[1]PP Begin and End Dates'!$A:$C,3,FALSE)+9,
IF(AND(RIGHT($B125,3)="Lag",RIGHT($B125,9)="Extra Lag"),VLOOKUP($B125,'[1]PP Begin and End Dates'!$A:$C,3,FALSE)+16,
VLOOKUP($B125,'[1]PP Begin and End Dates'!$A:$C,3,FALSE)-5))</f>
        <v>44960</v>
      </c>
    </row>
    <row r="126" spans="1:11" ht="30.65" customHeight="1" x14ac:dyDescent="0.35">
      <c r="A126" s="1" t="str">
        <f t="shared" si="1"/>
        <v>Curr</v>
      </c>
      <c r="B126" s="4" t="s">
        <v>177</v>
      </c>
      <c r="C126" s="15" t="str">
        <f>TEXT(VLOOKUP($B126,'[1]PP Begin and End Dates'!A:C,2,FALSE),"m/d")&amp;" - "&amp;TEXT(VLOOKUP($B126,'[1]PP Begin and End Dates'!A:C,3,FALSE),"m/d")</f>
        <v>1/26 - 2/8</v>
      </c>
      <c r="D126" s="5">
        <v>44601</v>
      </c>
      <c r="E126" s="5">
        <f xml:space="preserve">
IF(AND(RIGHT($B126,3)="Lag",RIGHT($B126,9)&lt;&gt;"Extra Lag"),VLOOKUP($B126,'[1]PP Begin and End Dates'!$A:$C,3,FALSE)-1,
IF(AND(RIGHT($B126,3)="Lag",RIGHT($B126,9)="Extra Lag"),VLOOKUP($B126,'[1]PP Begin and End Dates'!$A:$C,3,FALSE)+6,
VLOOKUP($B126,'[1]PP Begin and End Dates'!$A:$C,3,FALSE)-15))</f>
        <v>44950</v>
      </c>
      <c r="F126" s="5">
        <f xml:space="preserve">
IF(AND(RIGHT($B126,3)="Lag",RIGHT($B126,9)&lt;&gt;"Extra Lag"),VLOOKUP($B126,'[1]PP Begin and End Dates'!$A:$C,3,FALSE),
IF(AND(RIGHT($B126,3)="Lag",RIGHT($B126,9)="Extra Lag"),VLOOKUP($B126,'[1]PP Begin and End Dates'!$A:$C,3,FALSE)+7,
VLOOKUP($B126,'[1]PP Begin and End Dates'!$A:$C,3,FALSE)-14))</f>
        <v>44951</v>
      </c>
      <c r="G126" s="5">
        <f xml:space="preserve">
IF(AND(RIGHT($B126,3)="Lag",RIGHT($B126,9)&lt;&gt;"Extra Lag"),VLOOKUP($B126,'[1]PP Begin and End Dates'!$A:$C,3,FALSE),
IF(AND(RIGHT($B126,3)="Lag",RIGHT($B126,9)="Extra Lag"),VLOOKUP($B126,'[1]PP Begin and End Dates'!$A:$C,3,FALSE)+7,
VLOOKUP($B126,'[1]PP Begin and End Dates'!$A:$C,3,FALSE)-14))</f>
        <v>44951</v>
      </c>
      <c r="H126" s="5" t="s">
        <v>176</v>
      </c>
      <c r="I126" s="5">
        <f xml:space="preserve">
IF(AND(RIGHT($B126,3)="Lag",RIGHT($B126,9)&lt;&gt;"Extra Lag"),VLOOKUP($B126,'[1]PP Begin and End Dates'!$A:$C,3,FALSE)+6,
IF(AND(RIGHT($B126,3)="Lag",RIGHT($B126,9)="Extra Lag"),VLOOKUP($B126,'[1]PP Begin and End Dates'!$A:$C,3,FALSE)+13,
VLOOKUP($B126,'[1]PP Begin and End Dates'!$A:$C,3,FALSE)-8))</f>
        <v>44957</v>
      </c>
      <c r="J126" s="5" t="str">
        <f xml:space="preserve">
IF(AND(RIGHT($B126,3)="Lag",RIGHT($B126,9)&lt;&gt;"Extra Lag"),TEXT(VLOOKUP($B126,'[1]PP Begin and End Dates'!A:C,3,FALSE)+8,"m/d")&amp;" noon-"&amp;TEXT(VLOOKUP($B126,'[1]PP Begin and End Dates'!A:C,3,FALSE)+9,"m/d"),
IF(AND(RIGHT($B126,3)="Lag",RIGHT($B126,9)="Extra Lag"),TEXT(VLOOKUP($B126,'[1]PP Begin and End Dates'!A:C,3,FALSE)+15,"m/d")&amp;" noon-"&amp;TEXT(VLOOKUP($B126,'[1]PP Begin and End Dates'!A:C,3,FALSE)+16,"m/d"),
TEXT(VLOOKUP(B126,'[1]PP Begin and End Dates'!A:C,3,FALSE)-6,"m/d")&amp;" noon-"&amp;TEXT(VLOOKUP(B126,'[1]PP Begin and End Dates'!A:C,3,FALSE)-5,"m/d")))</f>
        <v>2/2 noon-2/3</v>
      </c>
      <c r="K126" s="5">
        <f xml:space="preserve">
IF(AND(RIGHT($B126,3)="Lag",RIGHT($B126,9)&lt;&gt;"Extra Lag"),VLOOKUP($B126,'[1]PP Begin and End Dates'!$A:$C,3,FALSE)+9,
IF(AND(RIGHT($B126,3)="Lag",RIGHT($B126,9)="Extra Lag"),VLOOKUP($B126,'[1]PP Begin and End Dates'!$A:$C,3,FALSE)+16,
VLOOKUP($B126,'[1]PP Begin and End Dates'!$A:$C,3,FALSE)-5))</f>
        <v>44960</v>
      </c>
    </row>
    <row r="127" spans="1:11" s="13" customFormat="1" ht="30.65" customHeight="1" x14ac:dyDescent="0.35">
      <c r="A127" s="12" t="str">
        <f t="shared" si="1"/>
        <v>Extra Lag</v>
      </c>
      <c r="B127" s="4" t="s">
        <v>178</v>
      </c>
      <c r="C127" s="15" t="str">
        <f>TEXT(VLOOKUP($B127,'[1]PP Begin and End Dates'!A:C,2,FALSE),"m/d")&amp;" - "&amp;TEXT(VLOOKUP($B127,'[1]PP Begin and End Dates'!A:C,3,FALSE),"m/d")</f>
        <v>1/5 - 1/18</v>
      </c>
      <c r="D127" s="5">
        <v>44601</v>
      </c>
      <c r="E127" s="5">
        <f xml:space="preserve">
IF(AND(RIGHT($B127,3)="Lag",RIGHT($B127,9)&lt;&gt;"Extra Lag"),VLOOKUP($B127,'[1]PP Begin and End Dates'!$A:$C,3,FALSE)-1,
IF(AND(RIGHT($B127,3)="Lag",RIGHT($B127,9)="Extra Lag"),VLOOKUP($B127,'[1]PP Begin and End Dates'!$A:$C,3,FALSE)+6,
VLOOKUP($B127,'[1]PP Begin and End Dates'!$A:$C,3,FALSE)-15))</f>
        <v>44950</v>
      </c>
      <c r="F127" s="5">
        <f xml:space="preserve">
IF(AND(RIGHT($B127,3)="Lag",RIGHT($B127,9)&lt;&gt;"Extra Lag"),VLOOKUP($B127,'[1]PP Begin and End Dates'!$A:$C,3,FALSE),
IF(AND(RIGHT($B127,3)="Lag",RIGHT($B127,9)="Extra Lag"),VLOOKUP($B127,'[1]PP Begin and End Dates'!$A:$C,3,FALSE)+7,
VLOOKUP($B127,'[1]PP Begin and End Dates'!$A:$C,3,FALSE)-14))</f>
        <v>44951</v>
      </c>
      <c r="G127" s="5">
        <f xml:space="preserve">
IF(AND(RIGHT($B127,3)="Lag",RIGHT($B127,9)&lt;&gt;"Extra Lag"),VLOOKUP($B127,'[1]PP Begin and End Dates'!$A:$C,3,FALSE),
IF(AND(RIGHT($B127,3)="Lag",RIGHT($B127,9)="Extra Lag"),VLOOKUP($B127,'[1]PP Begin and End Dates'!$A:$C,3,FALSE)+7,
VLOOKUP($B127,'[1]PP Begin and End Dates'!$A:$C,3,FALSE)-14))</f>
        <v>44951</v>
      </c>
      <c r="H127" s="5" t="s">
        <v>176</v>
      </c>
      <c r="I127" s="5">
        <f xml:space="preserve">
IF(AND(RIGHT($B127,3)="Lag",RIGHT($B127,9)&lt;&gt;"Extra Lag"),VLOOKUP($B127,'[1]PP Begin and End Dates'!$A:$C,3,FALSE)+6,
IF(AND(RIGHT($B127,3)="Lag",RIGHT($B127,9)="Extra Lag"),VLOOKUP($B127,'[1]PP Begin and End Dates'!$A:$C,3,FALSE)+13,
VLOOKUP($B127,'[1]PP Begin and End Dates'!$A:$C,3,FALSE)-8))</f>
        <v>44957</v>
      </c>
      <c r="J127" s="5" t="str">
        <f xml:space="preserve">
IF(AND(RIGHT($B127,3)="Lag",RIGHT($B127,9)&lt;&gt;"Extra Lag"),TEXT(VLOOKUP($B127,'[1]PP Begin and End Dates'!A:C,3,FALSE)+8,"m/d")&amp;" noon-"&amp;TEXT(VLOOKUP($B127,'[1]PP Begin and End Dates'!A:C,3,FALSE)+9,"m/d"),
IF(AND(RIGHT($B127,3)="Lag",RIGHT($B127,9)="Extra Lag"),TEXT(VLOOKUP($B127,'[1]PP Begin and End Dates'!A:C,3,FALSE)+15,"m/d")&amp;" noon-"&amp;TEXT(VLOOKUP($B127,'[1]PP Begin and End Dates'!A:C,3,FALSE)+16,"m/d"),
TEXT(VLOOKUP(B127,'[1]PP Begin and End Dates'!A:C,3,FALSE)-6,"m/d")&amp;" noon-"&amp;TEXT(VLOOKUP(B127,'[1]PP Begin and End Dates'!A:C,3,FALSE)-5,"m/d")))</f>
        <v>2/2 noon-2/3</v>
      </c>
      <c r="K127" s="5">
        <f xml:space="preserve">
IF(AND(RIGHT($B127,3)="Lag",RIGHT($B127,9)&lt;&gt;"Extra Lag"),VLOOKUP($B127,'[1]PP Begin and End Dates'!$A:$C,3,FALSE)+9,
IF(AND(RIGHT($B127,3)="Lag",RIGHT($B127,9)="Extra Lag"),VLOOKUP($B127,'[1]PP Begin and End Dates'!$A:$C,3,FALSE)+16,
VLOOKUP($B127,'[1]PP Begin and End Dates'!$A:$C,3,FALSE)-5))</f>
        <v>44960</v>
      </c>
    </row>
    <row r="128" spans="1:11" ht="30.65" customHeight="1" x14ac:dyDescent="0.35">
      <c r="A128" s="1" t="str">
        <f t="shared" si="1"/>
        <v>Lag</v>
      </c>
      <c r="B128" s="2" t="s">
        <v>179</v>
      </c>
      <c r="C128" s="14" t="str">
        <f>TEXT(VLOOKUP($B128,'[1]PP Begin and End Dates'!A:C,2,FALSE),"m/d")&amp;" - "&amp;TEXT(VLOOKUP($B128,'[1]PP Begin and End Dates'!A:C,3,FALSE),"m/d")</f>
        <v>1/19 - 2/1</v>
      </c>
      <c r="D128" s="3">
        <f xml:space="preserve">
IF(AND(LEFT(B128,5)="Admin",RIGHT(B128,3)="Lag",RIGHT(B128,9)&lt;&gt;"Extra Lag"),VLOOKUP(B128,'[1]PP Begin and End Dates'!A:C,3,FALSE)+14,
IF(AND(LEFT(B128,4)="Inst",RIGHT(B128,3)="Lag",RIGHT(B128,9)&lt;&gt;"Extra Lag"),VLOOKUP(B128,'[1]PP Begin and End Dates'!A:C,3,FALSE)+15,
IF(AND(LEFT(B128,4)="Inst",RIGHT(B128,4)="Curr"),VLOOKUP(B128,'[1]PP Begin and End Dates'!A:C,3,FALSE)+1,
IF(AND(LEFT(B128,4)="Inst",RIGHT(B128,9)="Extra Lag"),VLOOKUP(B128,'[1]PP Begin and End Dates'!A:C,3,FALSE)+22,
IF(AND(LEFT(B128,5)="Admin",RIGHT(B128,9)="Extra Lag"),VLOOKUP(B128,'[1]PP Begin and End Dates'!A:C,3,FALSE)+21,
VLOOKUP(B128,'[1]PP Begin and End Dates'!A:C,3,FALSE))))))</f>
        <v>44972</v>
      </c>
      <c r="E128" s="3">
        <f xml:space="preserve">
IF(AND(RIGHT($B128,3)="Lag",RIGHT($B128,9)&lt;&gt;"Extra Lag"),VLOOKUP($B128,'[1]PP Begin and End Dates'!$A:$C,3,FALSE)-1,
IF(AND(RIGHT($B128,3)="Lag",RIGHT($B128,9)="Extra Lag"),VLOOKUP($B128,'[1]PP Begin and End Dates'!$A:$C,3,FALSE)+6,
VLOOKUP($B128,'[1]PP Begin and End Dates'!$A:$C,3,FALSE)-15))</f>
        <v>44957</v>
      </c>
      <c r="F128" s="3">
        <f xml:space="preserve">
IF(AND(RIGHT($B128,3)="Lag",RIGHT($B128,9)&lt;&gt;"Extra Lag"),VLOOKUP($B128,'[1]PP Begin and End Dates'!$A:$C,3,FALSE),
IF(AND(RIGHT($B128,3)="Lag",RIGHT($B128,9)="Extra Lag"),VLOOKUP($B128,'[1]PP Begin and End Dates'!$A:$C,3,FALSE)+7,
VLOOKUP($B128,'[1]PP Begin and End Dates'!$A:$C,3,FALSE)-14))</f>
        <v>44958</v>
      </c>
      <c r="G128" s="3">
        <f xml:space="preserve">
IF(AND(RIGHT($B128,3)="Lag",RIGHT($B128,9)&lt;&gt;"Extra Lag"),VLOOKUP($B128,'[1]PP Begin and End Dates'!$A:$C,3,FALSE),
IF(AND(RIGHT($B128,3)="Lag",RIGHT($B128,9)="Extra Lag"),VLOOKUP($B128,'[1]PP Begin and End Dates'!$A:$C,3,FALSE)+7,
VLOOKUP($B128,'[1]PP Begin and End Dates'!$A:$C,3,FALSE)-14))</f>
        <v>44958</v>
      </c>
      <c r="H128" s="3" t="s">
        <v>180</v>
      </c>
      <c r="I128" s="3">
        <f xml:space="preserve">
IF(AND(RIGHT($B128,3)="Lag",RIGHT($B128,9)&lt;&gt;"Extra Lag"),VLOOKUP($B128,'[1]PP Begin and End Dates'!$A:$C,3,FALSE)+6,
IF(AND(RIGHT($B128,3)="Lag",RIGHT($B128,9)="Extra Lag"),VLOOKUP($B128,'[1]PP Begin and End Dates'!$A:$C,3,FALSE)+13,
VLOOKUP($B128,'[1]PP Begin and End Dates'!$A:$C,3,FALSE)-8))</f>
        <v>44964</v>
      </c>
      <c r="J128" s="3" t="str">
        <f xml:space="preserve">
IF(AND(RIGHT($B128,3)="Lag",RIGHT($B128,9)&lt;&gt;"Extra Lag"),TEXT(VLOOKUP($B128,'[1]PP Begin and End Dates'!A:C,3,FALSE)+8,"m/d")&amp;" noon-"&amp;TEXT(VLOOKUP($B128,'[1]PP Begin and End Dates'!A:C,3,FALSE)+9,"m/d"),
IF(AND(RIGHT($B128,3)="Lag",RIGHT($B128,9)="Extra Lag"),TEXT(VLOOKUP($B128,'[1]PP Begin and End Dates'!A:C,3,FALSE)+15,"m/d")&amp;" noon-"&amp;TEXT(VLOOKUP($B128,'[1]PP Begin and End Dates'!A:C,3,FALSE)+16,"m/d"),
TEXT(VLOOKUP(B128,'[1]PP Begin and End Dates'!A:C,3,FALSE)-6,"m/d")&amp;" noon-"&amp;TEXT(VLOOKUP(B128,'[1]PP Begin and End Dates'!A:C,3,FALSE)-5,"m/d")))</f>
        <v>2/9 noon-2/10</v>
      </c>
      <c r="K128" s="3">
        <f xml:space="preserve">
IF(AND(RIGHT($B128,3)="Lag",RIGHT($B128,9)&lt;&gt;"Extra Lag"),VLOOKUP($B128,'[1]PP Begin and End Dates'!$A:$C,3,FALSE)+9,
IF(AND(RIGHT($B128,3)="Lag",RIGHT($B128,9)="Extra Lag"),VLOOKUP($B128,'[1]PP Begin and End Dates'!$A:$C,3,FALSE)+16,
VLOOKUP($B128,'[1]PP Begin and End Dates'!$A:$C,3,FALSE)-5))</f>
        <v>44967</v>
      </c>
    </row>
    <row r="129" spans="1:11" ht="30.65" customHeight="1" x14ac:dyDescent="0.35">
      <c r="A129" s="1" t="str">
        <f t="shared" si="1"/>
        <v>Curr</v>
      </c>
      <c r="B129" s="2" t="s">
        <v>181</v>
      </c>
      <c r="C129" s="14" t="str">
        <f>TEXT(VLOOKUP($B129,'[1]PP Begin and End Dates'!A:C,2,FALSE),"m/d")&amp;" - "&amp;TEXT(VLOOKUP($B129,'[1]PP Begin and End Dates'!A:C,3,FALSE),"m/d")</f>
        <v>2/2 - 2/15</v>
      </c>
      <c r="D129" s="3">
        <f xml:space="preserve">
IF(AND(LEFT(B129,5)="Admin",RIGHT(B129,3)="Lag",RIGHT(B129,9)&lt;&gt;"Extra Lag"),VLOOKUP(B129,'[1]PP Begin and End Dates'!A:C,3,FALSE)+14,
IF(AND(LEFT(B129,4)="Inst",RIGHT(B129,3)="Lag",RIGHT(B129,9)&lt;&gt;"Extra Lag"),VLOOKUP(B129,'[1]PP Begin and End Dates'!A:C,3,FALSE)+15,
IF(AND(LEFT(B129,4)="Inst",RIGHT(B129,4)="Curr"),VLOOKUP(B129,'[1]PP Begin and End Dates'!A:C,3,FALSE)+1,
IF(AND(LEFT(B129,4)="Inst",RIGHT(B129,9)="Extra Lag"),VLOOKUP(B129,'[1]PP Begin and End Dates'!A:C,3,FALSE)+22,
IF(AND(LEFT(B129,5)="Admin",RIGHT(B129,9)="Extra Lag"),VLOOKUP(B129,'[1]PP Begin and End Dates'!A:C,3,FALSE)+21,
VLOOKUP(B129,'[1]PP Begin and End Dates'!A:C,3,FALSE))))))</f>
        <v>44972</v>
      </c>
      <c r="E129" s="3">
        <f xml:space="preserve">
IF(AND(RIGHT($B129,3)="Lag",RIGHT($B129,9)&lt;&gt;"Extra Lag"),VLOOKUP($B129,'[1]PP Begin and End Dates'!$A:$C,3,FALSE)-1,
IF(AND(RIGHT($B129,3)="Lag",RIGHT($B129,9)="Extra Lag"),VLOOKUP($B129,'[1]PP Begin and End Dates'!$A:$C,3,FALSE)+6,
VLOOKUP($B129,'[1]PP Begin and End Dates'!$A:$C,3,FALSE)-15))</f>
        <v>44957</v>
      </c>
      <c r="F129" s="3">
        <f xml:space="preserve">
IF(AND(RIGHT($B129,3)="Lag",RIGHT($B129,9)&lt;&gt;"Extra Lag"),VLOOKUP($B129,'[1]PP Begin and End Dates'!$A:$C,3,FALSE),
IF(AND(RIGHT($B129,3)="Lag",RIGHT($B129,9)="Extra Lag"),VLOOKUP($B129,'[1]PP Begin and End Dates'!$A:$C,3,FALSE)+7,
VLOOKUP($B129,'[1]PP Begin and End Dates'!$A:$C,3,FALSE)-14))</f>
        <v>44958</v>
      </c>
      <c r="G129" s="3">
        <f xml:space="preserve">
IF(AND(RIGHT($B129,3)="Lag",RIGHT($B129,9)&lt;&gt;"Extra Lag"),VLOOKUP($B129,'[1]PP Begin and End Dates'!$A:$C,3,FALSE),
IF(AND(RIGHT($B129,3)="Lag",RIGHT($B129,9)="Extra Lag"),VLOOKUP($B129,'[1]PP Begin and End Dates'!$A:$C,3,FALSE)+7,
VLOOKUP($B129,'[1]PP Begin and End Dates'!$A:$C,3,FALSE)-14))</f>
        <v>44958</v>
      </c>
      <c r="H129" s="3" t="s">
        <v>180</v>
      </c>
      <c r="I129" s="3">
        <f xml:space="preserve">
IF(AND(RIGHT($B129,3)="Lag",RIGHT($B129,9)&lt;&gt;"Extra Lag"),VLOOKUP($B129,'[1]PP Begin and End Dates'!$A:$C,3,FALSE)+6,
IF(AND(RIGHT($B129,3)="Lag",RIGHT($B129,9)="Extra Lag"),VLOOKUP($B129,'[1]PP Begin and End Dates'!$A:$C,3,FALSE)+13,
VLOOKUP($B129,'[1]PP Begin and End Dates'!$A:$C,3,FALSE)-8))</f>
        <v>44964</v>
      </c>
      <c r="J129" s="3" t="str">
        <f xml:space="preserve">
IF(AND(RIGHT($B129,3)="Lag",RIGHT($B129,9)&lt;&gt;"Extra Lag"),TEXT(VLOOKUP($B129,'[1]PP Begin and End Dates'!A:C,3,FALSE)+8,"m/d")&amp;" noon-"&amp;TEXT(VLOOKUP($B129,'[1]PP Begin and End Dates'!A:C,3,FALSE)+9,"m/d"),
IF(AND(RIGHT($B129,3)="Lag",RIGHT($B129,9)="Extra Lag"),TEXT(VLOOKUP($B129,'[1]PP Begin and End Dates'!A:C,3,FALSE)+15,"m/d")&amp;" noon-"&amp;TEXT(VLOOKUP($B129,'[1]PP Begin and End Dates'!A:C,3,FALSE)+16,"m/d"),
TEXT(VLOOKUP(B129,'[1]PP Begin and End Dates'!A:C,3,FALSE)-6,"m/d")&amp;" noon-"&amp;TEXT(VLOOKUP(B129,'[1]PP Begin and End Dates'!A:C,3,FALSE)-5,"m/d")))</f>
        <v>2/9 noon-2/10</v>
      </c>
      <c r="K129" s="3">
        <f xml:space="preserve">
IF(AND(RIGHT($B129,3)="Lag",RIGHT($B129,9)&lt;&gt;"Extra Lag"),VLOOKUP($B129,'[1]PP Begin and End Dates'!$A:$C,3,FALSE)+9,
IF(AND(RIGHT($B129,3)="Lag",RIGHT($B129,9)="Extra Lag"),VLOOKUP($B129,'[1]PP Begin and End Dates'!$A:$C,3,FALSE)+16,
VLOOKUP($B129,'[1]PP Begin and End Dates'!$A:$C,3,FALSE)-5))</f>
        <v>44967</v>
      </c>
    </row>
    <row r="130" spans="1:11" ht="30.65" customHeight="1" x14ac:dyDescent="0.35">
      <c r="A130" s="1" t="str">
        <f t="shared" ref="A130:A154" si="2">MID(B130, FIND(" ", B130, FIND(" ", B130)+1)+1,256)</f>
        <v>Extra Lag</v>
      </c>
      <c r="B130" s="2" t="s">
        <v>182</v>
      </c>
      <c r="C130" s="14" t="str">
        <f>TEXT(VLOOKUP($B130,'[1]PP Begin and End Dates'!A:C,2,FALSE),"m/d")&amp;" - "&amp;TEXT(VLOOKUP($B130,'[1]PP Begin and End Dates'!A:C,3,FALSE),"m/d")</f>
        <v>1/12 - 1/25</v>
      </c>
      <c r="D130" s="3">
        <f xml:space="preserve">
IF(AND(LEFT(B130,5)="Admin",RIGHT(B130,3)="Lag",RIGHT(B130,9)&lt;&gt;"Extra Lag"),VLOOKUP(B130,'[1]PP Begin and End Dates'!A:C,3,FALSE)+14,
IF(AND(LEFT(B130,4)="Inst",RIGHT(B130,3)="Lag",RIGHT(B130,9)&lt;&gt;"Extra Lag"),VLOOKUP(B130,'[1]PP Begin and End Dates'!A:C,3,FALSE)+15,
IF(AND(LEFT(B130,4)="Inst",RIGHT(B130,4)="Curr"),VLOOKUP(B130,'[1]PP Begin and End Dates'!A:C,3,FALSE)+1,
IF(AND(LEFT(B130,4)="Inst",RIGHT(B130,9)="Extra Lag"),VLOOKUP(B130,'[1]PP Begin and End Dates'!A:C,3,FALSE)+22,
IF(AND(LEFT(B130,5)="Admin",RIGHT(B130,9)="Extra Lag"),VLOOKUP(B130,'[1]PP Begin and End Dates'!A:C,3,FALSE)+21,
VLOOKUP(B130,'[1]PP Begin and End Dates'!A:C,3,FALSE))))))</f>
        <v>44972</v>
      </c>
      <c r="E130" s="3">
        <f xml:space="preserve">
IF(AND(RIGHT($B130,3)="Lag",RIGHT($B130,9)&lt;&gt;"Extra Lag"),VLOOKUP($B130,'[1]PP Begin and End Dates'!$A:$C,3,FALSE)-1,
IF(AND(RIGHT($B130,3)="Lag",RIGHT($B130,9)="Extra Lag"),VLOOKUP($B130,'[1]PP Begin and End Dates'!$A:$C,3,FALSE)+6,
VLOOKUP($B130,'[1]PP Begin and End Dates'!$A:$C,3,FALSE)-15))</f>
        <v>44957</v>
      </c>
      <c r="F130" s="3">
        <f xml:space="preserve">
IF(AND(RIGHT($B130,3)="Lag",RIGHT($B130,9)&lt;&gt;"Extra Lag"),VLOOKUP($B130,'[1]PP Begin and End Dates'!$A:$C,3,FALSE),
IF(AND(RIGHT($B130,3)="Lag",RIGHT($B130,9)="Extra Lag"),VLOOKUP($B130,'[1]PP Begin and End Dates'!$A:$C,3,FALSE)+7,
VLOOKUP($B130,'[1]PP Begin and End Dates'!$A:$C,3,FALSE)-14))</f>
        <v>44958</v>
      </c>
      <c r="G130" s="3">
        <f xml:space="preserve">
IF(AND(RIGHT($B130,3)="Lag",RIGHT($B130,9)&lt;&gt;"Extra Lag"),VLOOKUP($B130,'[1]PP Begin and End Dates'!$A:$C,3,FALSE),
IF(AND(RIGHT($B130,3)="Lag",RIGHT($B130,9)="Extra Lag"),VLOOKUP($B130,'[1]PP Begin and End Dates'!$A:$C,3,FALSE)+7,
VLOOKUP($B130,'[1]PP Begin and End Dates'!$A:$C,3,FALSE)-14))</f>
        <v>44958</v>
      </c>
      <c r="H130" s="3" t="s">
        <v>180</v>
      </c>
      <c r="I130" s="3">
        <f xml:space="preserve">
IF(AND(RIGHT($B130,3)="Lag",RIGHT($B130,9)&lt;&gt;"Extra Lag"),VLOOKUP($B130,'[1]PP Begin and End Dates'!$A:$C,3,FALSE)+6,
IF(AND(RIGHT($B130,3)="Lag",RIGHT($B130,9)="Extra Lag"),VLOOKUP($B130,'[1]PP Begin and End Dates'!$A:$C,3,FALSE)+13,
VLOOKUP($B130,'[1]PP Begin and End Dates'!$A:$C,3,FALSE)-8))</f>
        <v>44964</v>
      </c>
      <c r="J130" s="3" t="str">
        <f xml:space="preserve">
IF(AND(RIGHT($B130,3)="Lag",RIGHT($B130,9)&lt;&gt;"Extra Lag"),TEXT(VLOOKUP($B130,'[1]PP Begin and End Dates'!A:C,3,FALSE)+8,"m/d")&amp;" noon-"&amp;TEXT(VLOOKUP($B130,'[1]PP Begin and End Dates'!A:C,3,FALSE)+9,"m/d"),
IF(AND(RIGHT($B130,3)="Lag",RIGHT($B130,9)="Extra Lag"),TEXT(VLOOKUP($B130,'[1]PP Begin and End Dates'!A:C,3,FALSE)+15,"m/d")&amp;" noon-"&amp;TEXT(VLOOKUP($B130,'[1]PP Begin and End Dates'!A:C,3,FALSE)+16,"m/d"),
TEXT(VLOOKUP(B130,'[1]PP Begin and End Dates'!A:C,3,FALSE)-6,"m/d")&amp;" noon-"&amp;TEXT(VLOOKUP(B130,'[1]PP Begin and End Dates'!A:C,3,FALSE)-5,"m/d")))</f>
        <v>2/9 noon-2/10</v>
      </c>
      <c r="K130" s="3">
        <f xml:space="preserve">
IF(AND(RIGHT($B130,3)="Lag",RIGHT($B130,9)&lt;&gt;"Extra Lag"),VLOOKUP($B130,'[1]PP Begin and End Dates'!$A:$C,3,FALSE)+9,
IF(AND(RIGHT($B130,3)="Lag",RIGHT($B130,9)="Extra Lag"),VLOOKUP($B130,'[1]PP Begin and End Dates'!$A:$C,3,FALSE)+16,
VLOOKUP($B130,'[1]PP Begin and End Dates'!$A:$C,3,FALSE)-5))</f>
        <v>44967</v>
      </c>
    </row>
    <row r="131" spans="1:11" ht="30.65" customHeight="1" x14ac:dyDescent="0.35">
      <c r="A131" s="7" t="str">
        <f t="shared" si="2"/>
        <v>Lag</v>
      </c>
      <c r="B131" s="4" t="s">
        <v>183</v>
      </c>
      <c r="C131" s="15" t="str">
        <f>TEXT(VLOOKUP($B131,'[1]PP Begin and End Dates'!A:C,2,FALSE),"m/d")&amp;" - "&amp;TEXT(VLOOKUP($B131,'[1]PP Begin and End Dates'!A:C,3,FALSE),"m/d")</f>
        <v>1/26 - 2/8</v>
      </c>
      <c r="D131" s="5">
        <f xml:space="preserve">
IF(AND(LEFT(B131,5)="Admin",RIGHT(B131,3)="Lag",RIGHT(B131,9)&lt;&gt;"Extra Lag"),VLOOKUP(B131,'[1]PP Begin and End Dates'!A:C,3,FALSE)+14,
IF(AND(LEFT(B131,4)="Inst",RIGHT(B131,3)="Lag",RIGHT(B131,9)&lt;&gt;"Extra Lag"),VLOOKUP(B131,'[1]PP Begin and End Dates'!A:C,3,FALSE)+15,
IF(AND(LEFT(B131,4)="Inst",RIGHT(B131,4)="Curr"),VLOOKUP(B131,'[1]PP Begin and End Dates'!A:C,3,FALSE)+1,
IF(AND(LEFT(B131,4)="Inst",RIGHT(B131,9)="Extra Lag"),VLOOKUP(B131,'[1]PP Begin and End Dates'!A:C,3,FALSE)+22,
IF(AND(LEFT(B131,5)="Admin",RIGHT(B131,9)="Extra Lag"),VLOOKUP(B131,'[1]PP Begin and End Dates'!A:C,3,FALSE)+21,
VLOOKUP(B131,'[1]PP Begin and End Dates'!A:C,3,FALSE))))))</f>
        <v>44980</v>
      </c>
      <c r="E131" s="5">
        <v>44964</v>
      </c>
      <c r="F131" s="5">
        <v>44965</v>
      </c>
      <c r="G131" s="5">
        <v>44965</v>
      </c>
      <c r="H131" s="5" t="s">
        <v>184</v>
      </c>
      <c r="I131" s="5">
        <f xml:space="preserve">
IF(AND(RIGHT($B131,3)="Lag",RIGHT($B131,9)&lt;&gt;"Extra Lag"),VLOOKUP($B131,'[1]PP Begin and End Dates'!$A:$C,3,FALSE)+6,
IF(AND(RIGHT($B131,3)="Lag",RIGHT($B131,9)="Extra Lag"),VLOOKUP($B131,'[1]PP Begin and End Dates'!$A:$C,3,FALSE)+13,
VLOOKUP($B131,'[1]PP Begin and End Dates'!$A:$C,3,FALSE)-8))</f>
        <v>44971</v>
      </c>
      <c r="J131" s="5" t="str">
        <f xml:space="preserve">
IF(AND(RIGHT($B131,3)="Lag",RIGHT($B131,9)&lt;&gt;"Extra Lag"),TEXT(VLOOKUP($B131,'[1]PP Begin and End Dates'!A:C,3,FALSE)+8,"m/d")&amp;" noon-"&amp;TEXT(VLOOKUP($B131,'[1]PP Begin and End Dates'!A:C,3,FALSE)+9,"m/d"),
IF(AND(RIGHT($B131,3)="Lag",RIGHT($B131,9)="Extra Lag"),TEXT(VLOOKUP($B131,'[1]PP Begin and End Dates'!A:C,3,FALSE)+15,"m/d")&amp;" noon-"&amp;TEXT(VLOOKUP($B131,'[1]PP Begin and End Dates'!A:C,3,FALSE)+16,"m/d"),
TEXT(VLOOKUP(B131,'[1]PP Begin and End Dates'!A:C,3,FALSE)-6,"m/d")&amp;" noon-"&amp;TEXT(VLOOKUP(B131,'[1]PP Begin and End Dates'!A:C,3,FALSE)-5,"m/d")))</f>
        <v>2/16 noon-2/17</v>
      </c>
      <c r="K131" s="5">
        <f xml:space="preserve">
IF(AND(RIGHT($B131,3)="Lag",RIGHT($B131,9)&lt;&gt;"Extra Lag"),VLOOKUP($B131,'[1]PP Begin and End Dates'!$A:$C,3,FALSE)+9,
IF(AND(RIGHT($B131,3)="Lag",RIGHT($B131,9)="Extra Lag"),VLOOKUP($B131,'[1]PP Begin and End Dates'!$A:$C,3,FALSE)+16,
VLOOKUP($B131,'[1]PP Begin and End Dates'!$A:$C,3,FALSE)-5))</f>
        <v>44974</v>
      </c>
    </row>
    <row r="132" spans="1:11" ht="30.65" customHeight="1" x14ac:dyDescent="0.35">
      <c r="A132" s="7" t="str">
        <f t="shared" si="2"/>
        <v>Curr</v>
      </c>
      <c r="B132" s="4" t="s">
        <v>185</v>
      </c>
      <c r="C132" s="15" t="str">
        <f>TEXT(VLOOKUP($B132,'[1]PP Begin and End Dates'!A:C,2,FALSE),"m/d")&amp;" - "&amp;TEXT(VLOOKUP($B132,'[1]PP Begin and End Dates'!A:C,3,FALSE),"m/d")</f>
        <v>2/9 - 2/22</v>
      </c>
      <c r="D132" s="5">
        <f xml:space="preserve">
IF(AND(LEFT(B132,5)="Admin",RIGHT(B132,3)="Lag",RIGHT(B132,9)&lt;&gt;"Extra Lag"),VLOOKUP(B132,'[1]PP Begin and End Dates'!A:C,3,FALSE)+14,
IF(AND(LEFT(B132,4)="Inst",RIGHT(B132,3)="Lag",RIGHT(B132,9)&lt;&gt;"Extra Lag"),VLOOKUP(B132,'[1]PP Begin and End Dates'!A:C,3,FALSE)+15,
IF(AND(LEFT(B132,4)="Inst",RIGHT(B132,4)="Curr"),VLOOKUP(B132,'[1]PP Begin and End Dates'!A:C,3,FALSE)+1,
IF(AND(LEFT(B132,4)="Inst",RIGHT(B132,9)="Extra Lag"),VLOOKUP(B132,'[1]PP Begin and End Dates'!A:C,3,FALSE)+22,
IF(AND(LEFT(B132,5)="Admin",RIGHT(B132,9)="Extra Lag"),VLOOKUP(B132,'[1]PP Begin and End Dates'!A:C,3,FALSE)+21,
VLOOKUP(B132,'[1]PP Begin and End Dates'!A:C,3,FALSE))))))</f>
        <v>44980</v>
      </c>
      <c r="E132" s="5">
        <v>44964</v>
      </c>
      <c r="F132" s="5">
        <v>44965</v>
      </c>
      <c r="G132" s="5">
        <v>44965</v>
      </c>
      <c r="H132" s="5" t="s">
        <v>184</v>
      </c>
      <c r="I132" s="5">
        <f xml:space="preserve">
IF(AND(RIGHT($B132,3)="Lag",RIGHT($B132,9)&lt;&gt;"Extra Lag"),VLOOKUP($B132,'[1]PP Begin and End Dates'!$A:$C,3,FALSE)+6,
IF(AND(RIGHT($B132,3)="Lag",RIGHT($B132,9)="Extra Lag"),VLOOKUP($B132,'[1]PP Begin and End Dates'!$A:$C,3,FALSE)+13,
VLOOKUP($B132,'[1]PP Begin and End Dates'!$A:$C,3,FALSE)-8))</f>
        <v>44971</v>
      </c>
      <c r="J132" s="5" t="str">
        <f xml:space="preserve">
IF(AND(RIGHT($B132,3)="Lag",RIGHT($B132,9)&lt;&gt;"Extra Lag"),TEXT(VLOOKUP($B132,'[1]PP Begin and End Dates'!A:C,3,FALSE)+8,"m/d")&amp;" noon-"&amp;TEXT(VLOOKUP($B132,'[1]PP Begin and End Dates'!A:C,3,FALSE)+9,"m/d"),
IF(AND(RIGHT($B132,3)="Lag",RIGHT($B132,9)="Extra Lag"),TEXT(VLOOKUP($B132,'[1]PP Begin and End Dates'!A:C,3,FALSE)+15,"m/d")&amp;" noon-"&amp;TEXT(VLOOKUP($B132,'[1]PP Begin and End Dates'!A:C,3,FALSE)+16,"m/d"),
TEXT(VLOOKUP(B132,'[1]PP Begin and End Dates'!A:C,3,FALSE)-6,"m/d")&amp;" noon-"&amp;TEXT(VLOOKUP(B132,'[1]PP Begin and End Dates'!A:C,3,FALSE)-5,"m/d")))</f>
        <v>2/16 noon-2/17</v>
      </c>
      <c r="K132" s="5">
        <f xml:space="preserve">
IF(AND(RIGHT($B132,3)="Lag",RIGHT($B132,9)&lt;&gt;"Extra Lag"),VLOOKUP($B132,'[1]PP Begin and End Dates'!$A:$C,3,FALSE)+9,
IF(AND(RIGHT($B132,3)="Lag",RIGHT($B132,9)="Extra Lag"),VLOOKUP($B132,'[1]PP Begin and End Dates'!$A:$C,3,FALSE)+16,
VLOOKUP($B132,'[1]PP Begin and End Dates'!$A:$C,3,FALSE)-5))</f>
        <v>44974</v>
      </c>
    </row>
    <row r="133" spans="1:11" ht="30.65" customHeight="1" x14ac:dyDescent="0.35">
      <c r="A133" s="7" t="str">
        <f t="shared" si="2"/>
        <v>Extra Lag</v>
      </c>
      <c r="B133" s="4" t="s">
        <v>220</v>
      </c>
      <c r="C133" s="15" t="str">
        <f>TEXT(VLOOKUP($B133,'[1]PP Begin and End Dates'!A:C,2,FALSE),"m/d")&amp;" - "&amp;TEXT(VLOOKUP($B133,'[1]PP Begin and End Dates'!A:C,3,FALSE),"m/d")</f>
        <v>1/19 - 2/1</v>
      </c>
      <c r="D133" s="5">
        <f xml:space="preserve">
IF(AND(LEFT(B133,5)="Admin",RIGHT(B133,3)="Lag",RIGHT(B133,9)&lt;&gt;"Extra Lag"),VLOOKUP(B133,'[1]PP Begin and End Dates'!A:C,3,FALSE)+14,
IF(AND(LEFT(B133,4)="Inst",RIGHT(B133,3)="Lag",RIGHT(B133,9)&lt;&gt;"Extra Lag"),VLOOKUP(B133,'[1]PP Begin and End Dates'!A:C,3,FALSE)+15,
IF(AND(LEFT(B133,4)="Inst",RIGHT(B133,4)="Curr"),VLOOKUP(B133,'[1]PP Begin and End Dates'!A:C,3,FALSE)+1,
IF(AND(LEFT(B133,4)="Inst",RIGHT(B133,9)="Extra Lag"),VLOOKUP(B133,'[1]PP Begin and End Dates'!A:C,3,FALSE)+22,
IF(AND(LEFT(B133,5)="Admin",RIGHT(B133,9)="Extra Lag"),VLOOKUP(B133,'[1]PP Begin and End Dates'!A:C,3,FALSE)+21,
VLOOKUP(B133,'[1]PP Begin and End Dates'!A:C,3,FALSE))))))</f>
        <v>44980</v>
      </c>
      <c r="E133" s="5">
        <v>44964</v>
      </c>
      <c r="F133" s="5">
        <v>44965</v>
      </c>
      <c r="G133" s="5">
        <v>44965</v>
      </c>
      <c r="H133" s="5" t="s">
        <v>184</v>
      </c>
      <c r="I133" s="5">
        <f xml:space="preserve">
IF(AND(RIGHT($B133,3)="Lag",RIGHT($B133,9)&lt;&gt;"Extra Lag"),VLOOKUP($B133,'[1]PP Begin and End Dates'!$A:$C,3,FALSE)+6,
IF(AND(RIGHT($B133,3)="Lag",RIGHT($B133,9)="Extra Lag"),VLOOKUP($B133,'[1]PP Begin and End Dates'!$A:$C,3,FALSE)+13,
VLOOKUP($B133,'[1]PP Begin and End Dates'!$A:$C,3,FALSE)-8))</f>
        <v>44971</v>
      </c>
      <c r="J133" s="5" t="str">
        <f xml:space="preserve">
IF(AND(RIGHT($B133,3)="Lag",RIGHT($B133,9)&lt;&gt;"Extra Lag"),TEXT(VLOOKUP($B133,'[1]PP Begin and End Dates'!A:C,3,FALSE)+8,"m/d")&amp;" noon-"&amp;TEXT(VLOOKUP($B133,'[1]PP Begin and End Dates'!A:C,3,FALSE)+9,"m/d"),
IF(AND(RIGHT($B133,3)="Lag",RIGHT($B133,9)="Extra Lag"),TEXT(VLOOKUP($B133,'[1]PP Begin and End Dates'!A:C,3,FALSE)+15,"m/d")&amp;" noon-"&amp;TEXT(VLOOKUP($B133,'[1]PP Begin and End Dates'!A:C,3,FALSE)+16,"m/d"),
TEXT(VLOOKUP(B133,'[1]PP Begin and End Dates'!A:C,3,FALSE)-6,"m/d")&amp;" noon-"&amp;TEXT(VLOOKUP(B133,'[1]PP Begin and End Dates'!A:C,3,FALSE)-5,"m/d")))</f>
        <v>2/16 noon-2/17</v>
      </c>
      <c r="K133" s="5">
        <f xml:space="preserve">
IF(AND(RIGHT($B133,3)="Lag",RIGHT($B133,9)&lt;&gt;"Extra Lag"),VLOOKUP($B133,'[1]PP Begin and End Dates'!$A:$C,3,FALSE)+9,
IF(AND(RIGHT($B133,3)="Lag",RIGHT($B133,9)="Extra Lag"),VLOOKUP($B133,'[1]PP Begin and End Dates'!$A:$C,3,FALSE)+16,
VLOOKUP($B133,'[1]PP Begin and End Dates'!$A:$C,3,FALSE)-5))</f>
        <v>44974</v>
      </c>
    </row>
    <row r="134" spans="1:11" ht="30.65" customHeight="1" x14ac:dyDescent="0.35">
      <c r="A134" s="1" t="str">
        <f t="shared" si="2"/>
        <v>Lag</v>
      </c>
      <c r="B134" s="2" t="s">
        <v>187</v>
      </c>
      <c r="C134" s="14" t="str">
        <f>TEXT(VLOOKUP($B134,'[1]PP Begin and End Dates'!A:C,2,FALSE),"m/d")&amp;" - "&amp;TEXT(VLOOKUP($B134,'[1]PP Begin and End Dates'!A:C,3,FALSE),"m/d")</f>
        <v>2/2 - 2/15</v>
      </c>
      <c r="D134" s="3">
        <f xml:space="preserve">
IF(AND(LEFT(B134,5)="Admin",RIGHT(B134,3)="Lag",RIGHT(B134,9)&lt;&gt;"Extra Lag"),VLOOKUP(B134,'[1]PP Begin and End Dates'!A:C,3,FALSE)+14,
IF(AND(LEFT(B134,4)="Inst",RIGHT(B134,3)="Lag",RIGHT(B134,9)&lt;&gt;"Extra Lag"),VLOOKUP(B134,'[1]PP Begin and End Dates'!A:C,3,FALSE)+15,
IF(AND(LEFT(B134,4)="Inst",RIGHT(B134,4)="Curr"),VLOOKUP(B134,'[1]PP Begin and End Dates'!A:C,3,FALSE)+1,
IF(AND(LEFT(B134,4)="Inst",RIGHT(B134,9)="Extra Lag"),VLOOKUP(B134,'[1]PP Begin and End Dates'!A:C,3,FALSE)+22,
IF(AND(LEFT(B134,5)="Admin",RIGHT(B134,9)="Extra Lag"),VLOOKUP(B134,'[1]PP Begin and End Dates'!A:C,3,FALSE)+21,
VLOOKUP(B134,'[1]PP Begin and End Dates'!A:C,3,FALSE))))))</f>
        <v>44986</v>
      </c>
      <c r="E134" s="8">
        <v>44970</v>
      </c>
      <c r="F134" s="8">
        <v>44971</v>
      </c>
      <c r="G134" s="8">
        <v>44971</v>
      </c>
      <c r="H134" s="3" t="s">
        <v>188</v>
      </c>
      <c r="I134" s="3">
        <f xml:space="preserve">
IF(AND(RIGHT($B134,3)="Lag",RIGHT($B134,9)&lt;&gt;"Extra Lag"),VLOOKUP($B134,'[1]PP Begin and End Dates'!$A:$C,3,FALSE)+6,
IF(AND(RIGHT($B134,3)="Lag",RIGHT($B134,9)="Extra Lag"),VLOOKUP($B134,'[1]PP Begin and End Dates'!$A:$C,3,FALSE)+13,
VLOOKUP($B134,'[1]PP Begin and End Dates'!$A:$C,3,FALSE)-8))</f>
        <v>44978</v>
      </c>
      <c r="J134" s="3" t="str">
        <f xml:space="preserve">
IF(AND(RIGHT($B134,3)="Lag",RIGHT($B134,9)&lt;&gt;"Extra Lag"),TEXT(VLOOKUP($B134,'[1]PP Begin and End Dates'!A:C,3,FALSE)+8,"m/d")&amp;" noon-"&amp;TEXT(VLOOKUP($B134,'[1]PP Begin and End Dates'!A:C,3,FALSE)+9,"m/d"),
IF(AND(RIGHT($B134,3)="Lag",RIGHT($B134,9)="Extra Lag"),TEXT(VLOOKUP($B134,'[1]PP Begin and End Dates'!A:C,3,FALSE)+15,"m/d")&amp;" noon-"&amp;TEXT(VLOOKUP($B134,'[1]PP Begin and End Dates'!A:C,3,FALSE)+16,"m/d"),
TEXT(VLOOKUP(B134,'[1]PP Begin and End Dates'!A:C,3,FALSE)-6,"m/d")&amp;" noon-"&amp;TEXT(VLOOKUP(B134,'[1]PP Begin and End Dates'!A:C,3,FALSE)-5,"m/d")))</f>
        <v>2/23 noon-2/24</v>
      </c>
      <c r="K134" s="3">
        <f xml:space="preserve">
IF(AND(RIGHT($B134,3)="Lag",RIGHT($B134,9)&lt;&gt;"Extra Lag"),VLOOKUP($B134,'[1]PP Begin and End Dates'!$A:$C,3,FALSE)+9,
IF(AND(RIGHT($B134,3)="Lag",RIGHT($B134,9)="Extra Lag"),VLOOKUP($B134,'[1]PP Begin and End Dates'!$A:$C,3,FALSE)+16,
VLOOKUP($B134,'[1]PP Begin and End Dates'!$A:$C,3,FALSE)-5))</f>
        <v>44981</v>
      </c>
    </row>
    <row r="135" spans="1:11" ht="45.65" customHeight="1" x14ac:dyDescent="0.35">
      <c r="A135" s="1" t="str">
        <f t="shared" si="2"/>
        <v>Curr</v>
      </c>
      <c r="B135" s="2" t="s">
        <v>189</v>
      </c>
      <c r="C135" s="14" t="str">
        <f>TEXT(VLOOKUP($B135,'[1]PP Begin and End Dates'!A:C,2,FALSE),"m/d")&amp;" - "&amp;TEXT(VLOOKUP($B135,'[1]PP Begin and End Dates'!A:C,3,FALSE),"m/d")</f>
        <v>2/16 - 3/1</v>
      </c>
      <c r="D135" s="3">
        <f xml:space="preserve">
IF(AND(LEFT(B135,5)="Admin",RIGHT(B135,3)="Lag",RIGHT(B135,9)&lt;&gt;"Extra Lag"),VLOOKUP(B135,'[1]PP Begin and End Dates'!A:C,3,FALSE)+14,
IF(AND(LEFT(B135,4)="Inst",RIGHT(B135,3)="Lag",RIGHT(B135,9)&lt;&gt;"Extra Lag"),VLOOKUP(B135,'[1]PP Begin and End Dates'!A:C,3,FALSE)+15,
IF(AND(LEFT(B135,4)="Inst",RIGHT(B135,4)="Curr"),VLOOKUP(B135,'[1]PP Begin and End Dates'!A:C,3,FALSE)+1,
IF(AND(LEFT(B135,4)="Inst",RIGHT(B135,9)="Extra Lag"),VLOOKUP(B135,'[1]PP Begin and End Dates'!A:C,3,FALSE)+22,
IF(AND(LEFT(B135,5)="Admin",RIGHT(B135,9)="Extra Lag"),VLOOKUP(B135,'[1]PP Begin and End Dates'!A:C,3,FALSE)+21,
VLOOKUP(B135,'[1]PP Begin and End Dates'!A:C,3,FALSE))))))</f>
        <v>44986</v>
      </c>
      <c r="E135" s="8">
        <v>44970</v>
      </c>
      <c r="F135" s="8">
        <v>44971</v>
      </c>
      <c r="G135" s="8">
        <v>44971</v>
      </c>
      <c r="H135" s="3" t="s">
        <v>188</v>
      </c>
      <c r="I135" s="3">
        <f xml:space="preserve">
IF(AND(RIGHT($B135,3)="Lag",RIGHT($B135,9)&lt;&gt;"Extra Lag"),VLOOKUP($B135,'[1]PP Begin and End Dates'!$A:$C,3,FALSE)+6,
IF(AND(RIGHT($B135,3)="Lag",RIGHT($B135,9)="Extra Lag"),VLOOKUP($B135,'[1]PP Begin and End Dates'!$A:$C,3,FALSE)+13,
VLOOKUP($B135,'[1]PP Begin and End Dates'!$A:$C,3,FALSE)-8))</f>
        <v>44978</v>
      </c>
      <c r="J135" s="3" t="str">
        <f xml:space="preserve">
IF(AND(RIGHT($B135,3)="Lag",RIGHT($B135,9)&lt;&gt;"Extra Lag"),TEXT(VLOOKUP($B135,'[1]PP Begin and End Dates'!A:C,3,FALSE)+8,"m/d")&amp;" noon-"&amp;TEXT(VLOOKUP($B135,'[1]PP Begin and End Dates'!A:C,3,FALSE)+9,"m/d"),
IF(AND(RIGHT($B135,3)="Lag",RIGHT($B135,9)="Extra Lag"),TEXT(VLOOKUP($B135,'[1]PP Begin and End Dates'!A:C,3,FALSE)+15,"m/d")&amp;" noon-"&amp;TEXT(VLOOKUP($B135,'[1]PP Begin and End Dates'!A:C,3,FALSE)+16,"m/d"),
TEXT(VLOOKUP(B135,'[1]PP Begin and End Dates'!A:C,3,FALSE)-6,"m/d")&amp;" noon-"&amp;TEXT(VLOOKUP(B135,'[1]PP Begin and End Dates'!A:C,3,FALSE)-5,"m/d")))</f>
        <v>2/23 noon-2/24</v>
      </c>
      <c r="K135" s="3">
        <f xml:space="preserve">
IF(AND(RIGHT($B135,3)="Lag",RIGHT($B135,9)&lt;&gt;"Extra Lag"),VLOOKUP($B135,'[1]PP Begin and End Dates'!$A:$C,3,FALSE)+9,
IF(AND(RIGHT($B135,3)="Lag",RIGHT($B135,9)="Extra Lag"),VLOOKUP($B135,'[1]PP Begin and End Dates'!$A:$C,3,FALSE)+16,
VLOOKUP($B135,'[1]PP Begin and End Dates'!$A:$C,3,FALSE)-5))</f>
        <v>44981</v>
      </c>
    </row>
    <row r="136" spans="1:11" ht="46.25" customHeight="1" x14ac:dyDescent="0.35">
      <c r="A136" s="1" t="str">
        <f t="shared" si="2"/>
        <v>Extra Lag</v>
      </c>
      <c r="B136" s="2" t="s">
        <v>190</v>
      </c>
      <c r="C136" s="14" t="str">
        <f>TEXT(VLOOKUP($B136,'[1]PP Begin and End Dates'!A:C,2,FALSE),"m/d")&amp;" - "&amp;TEXT(VLOOKUP($B136,'[1]PP Begin and End Dates'!A:C,3,FALSE),"m/d")</f>
        <v>1/26 - 2/8</v>
      </c>
      <c r="D136" s="3">
        <f xml:space="preserve">
IF(AND(LEFT(B136,5)="Admin",RIGHT(B136,3)="Lag",RIGHT(B136,9)&lt;&gt;"Extra Lag"),VLOOKUP(B136,'[1]PP Begin and End Dates'!A:C,3,FALSE)+14,
IF(AND(LEFT(B136,4)="Inst",RIGHT(B136,3)="Lag",RIGHT(B136,9)&lt;&gt;"Extra Lag"),VLOOKUP(B136,'[1]PP Begin and End Dates'!A:C,3,FALSE)+15,
IF(AND(LEFT(B136,4)="Inst",RIGHT(B136,4)="Curr"),VLOOKUP(B136,'[1]PP Begin and End Dates'!A:C,3,FALSE)+1,
IF(AND(LEFT(B136,4)="Inst",RIGHT(B136,9)="Extra Lag"),VLOOKUP(B136,'[1]PP Begin and End Dates'!A:C,3,FALSE)+22,
IF(AND(LEFT(B136,5)="Admin",RIGHT(B136,9)="Extra Lag"),VLOOKUP(B136,'[1]PP Begin and End Dates'!A:C,3,FALSE)+21,
VLOOKUP(B136,'[1]PP Begin and End Dates'!A:C,3,FALSE))))))</f>
        <v>44986</v>
      </c>
      <c r="E136" s="8">
        <v>44970</v>
      </c>
      <c r="F136" s="8">
        <v>44971</v>
      </c>
      <c r="G136" s="8">
        <v>44971</v>
      </c>
      <c r="H136" s="3" t="s">
        <v>188</v>
      </c>
      <c r="I136" s="3">
        <f xml:space="preserve">
IF(AND(RIGHT($B136,3)="Lag",RIGHT($B136,9)&lt;&gt;"Extra Lag"),VLOOKUP($B136,'[1]PP Begin and End Dates'!$A:$C,3,FALSE)+6,
IF(AND(RIGHT($B136,3)="Lag",RIGHT($B136,9)="Extra Lag"),VLOOKUP($B136,'[1]PP Begin and End Dates'!$A:$C,3,FALSE)+13,
VLOOKUP($B136,'[1]PP Begin and End Dates'!$A:$C,3,FALSE)-8))</f>
        <v>44978</v>
      </c>
      <c r="J136" s="3" t="str">
        <f xml:space="preserve">
IF(AND(RIGHT($B136,3)="Lag",RIGHT($B136,9)&lt;&gt;"Extra Lag"),TEXT(VLOOKUP($B136,'[1]PP Begin and End Dates'!A:C,3,FALSE)+8,"m/d")&amp;" noon-"&amp;TEXT(VLOOKUP($B136,'[1]PP Begin and End Dates'!A:C,3,FALSE)+9,"m/d"),
IF(AND(RIGHT($B136,3)="Lag",RIGHT($B136,9)="Extra Lag"),TEXT(VLOOKUP($B136,'[1]PP Begin and End Dates'!A:C,3,FALSE)+15,"m/d")&amp;" noon-"&amp;TEXT(VLOOKUP($B136,'[1]PP Begin and End Dates'!A:C,3,FALSE)+16,"m/d"),
TEXT(VLOOKUP(B136,'[1]PP Begin and End Dates'!A:C,3,FALSE)-6,"m/d")&amp;" noon-"&amp;TEXT(VLOOKUP(B136,'[1]PP Begin and End Dates'!A:C,3,FALSE)-5,"m/d")))</f>
        <v>2/23 noon-2/24</v>
      </c>
      <c r="K136" s="3">
        <f xml:space="preserve">
IF(AND(RIGHT($B136,3)="Lag",RIGHT($B136,9)&lt;&gt;"Extra Lag"),VLOOKUP($B136,'[1]PP Begin and End Dates'!$A:$C,3,FALSE)+9,
IF(AND(RIGHT($B136,3)="Lag",RIGHT($B136,9)="Extra Lag"),VLOOKUP($B136,'[1]PP Begin and End Dates'!$A:$C,3,FALSE)+16,
VLOOKUP($B136,'[1]PP Begin and End Dates'!$A:$C,3,FALSE)-5))</f>
        <v>44981</v>
      </c>
    </row>
    <row r="137" spans="1:11" ht="30.65" customHeight="1" x14ac:dyDescent="0.35">
      <c r="A137" s="1" t="str">
        <f t="shared" si="2"/>
        <v>Lag</v>
      </c>
      <c r="B137" s="4" t="s">
        <v>191</v>
      </c>
      <c r="C137" s="15" t="str">
        <f>TEXT(VLOOKUP($B137,'[1]PP Begin and End Dates'!A:C,2,FALSE),"m/d")&amp;" - "&amp;TEXT(VLOOKUP($B137,'[1]PP Begin and End Dates'!A:C,3,FALSE),"m/d")</f>
        <v>2/9 - 2/22</v>
      </c>
      <c r="D137" s="5">
        <f xml:space="preserve">
IF(AND(LEFT(B137,5)="Admin",RIGHT(B137,3)="Lag",RIGHT(B137,9)&lt;&gt;"Extra Lag"),VLOOKUP(B137,'[1]PP Begin and End Dates'!A:C,3,FALSE)+14,
IF(AND(LEFT(B137,4)="Inst",RIGHT(B137,3)="Lag",RIGHT(B137,9)&lt;&gt;"Extra Lag"),VLOOKUP(B137,'[1]PP Begin and End Dates'!A:C,3,FALSE)+15,
IF(AND(LEFT(B137,4)="Inst",RIGHT(B137,4)="Curr"),VLOOKUP(B137,'[1]PP Begin and End Dates'!A:C,3,FALSE)+1,
IF(AND(LEFT(B137,4)="Inst",RIGHT(B137,9)="Extra Lag"),VLOOKUP(B137,'[1]PP Begin and End Dates'!A:C,3,FALSE)+22,
IF(AND(LEFT(B137,5)="Admin",RIGHT(B137,9)="Extra Lag"),VLOOKUP(B137,'[1]PP Begin and End Dates'!A:C,3,FALSE)+21,
VLOOKUP(B137,'[1]PP Begin and End Dates'!A:C,3,FALSE))))))</f>
        <v>44994</v>
      </c>
      <c r="E137" s="5">
        <f xml:space="preserve">
IF(AND(RIGHT($B137,3)="Lag",RIGHT($B137,9)&lt;&gt;"Extra Lag"),VLOOKUP($B137,'[1]PP Begin and End Dates'!$A:$C,3,FALSE)-1,
IF(AND(RIGHT($B137,3)="Lag",RIGHT($B137,9)="Extra Lag"),VLOOKUP($B137,'[1]PP Begin and End Dates'!$A:$C,3,FALSE)+6,
VLOOKUP($B137,'[1]PP Begin and End Dates'!$A:$C,3,FALSE)-15))</f>
        <v>44978</v>
      </c>
      <c r="F137" s="5">
        <f xml:space="preserve">
IF(AND(RIGHT($B137,3)="Lag",RIGHT($B137,9)&lt;&gt;"Extra Lag"),VLOOKUP($B137,'[1]PP Begin and End Dates'!$A:$C,3,FALSE),
IF(AND(RIGHT($B137,3)="Lag",RIGHT($B137,9)="Extra Lag"),VLOOKUP($B137,'[1]PP Begin and End Dates'!$A:$C,3,FALSE)+7,
VLOOKUP($B137,'[1]PP Begin and End Dates'!$A:$C,3,FALSE)-14))</f>
        <v>44979</v>
      </c>
      <c r="G137" s="5">
        <f xml:space="preserve">
IF(AND(RIGHT($B137,3)="Lag",RIGHT($B137,9)&lt;&gt;"Extra Lag"),VLOOKUP($B137,'[1]PP Begin and End Dates'!$A:$C,3,FALSE),
IF(AND(RIGHT($B137,3)="Lag",RIGHT($B137,9)="Extra Lag"),VLOOKUP($B137,'[1]PP Begin and End Dates'!$A:$C,3,FALSE)+7,
VLOOKUP($B137,'[1]PP Begin and End Dates'!$A:$C,3,FALSE)-14))</f>
        <v>44979</v>
      </c>
      <c r="H137" s="5" t="s">
        <v>192</v>
      </c>
      <c r="I137" s="5">
        <f xml:space="preserve">
IF(AND(RIGHT($B137,3)="Lag",RIGHT($B137,9)&lt;&gt;"Extra Lag"),VLOOKUP($B137,'[1]PP Begin and End Dates'!$A:$C,3,FALSE)+6,
IF(AND(RIGHT($B137,3)="Lag",RIGHT($B137,9)="Extra Lag"),VLOOKUP($B137,'[1]PP Begin and End Dates'!$A:$C,3,FALSE)+13,
VLOOKUP($B137,'[1]PP Begin and End Dates'!$A:$C,3,FALSE)-8))</f>
        <v>44985</v>
      </c>
      <c r="J137" s="5" t="str">
        <f xml:space="preserve">
IF(AND(RIGHT($B137,3)="Lag",RIGHT($B137,9)&lt;&gt;"Extra Lag"),TEXT(VLOOKUP($B137,'[1]PP Begin and End Dates'!A:C,3,FALSE)+8,"m/d")&amp;" noon-"&amp;TEXT(VLOOKUP($B137,'[1]PP Begin and End Dates'!A:C,3,FALSE)+9,"m/d"),
IF(AND(RIGHT($B137,3)="Lag",RIGHT($B137,9)="Extra Lag"),TEXT(VLOOKUP($B137,'[1]PP Begin and End Dates'!A:C,3,FALSE)+15,"m/d")&amp;" noon-"&amp;TEXT(VLOOKUP($B137,'[1]PP Begin and End Dates'!A:C,3,FALSE)+16,"m/d"),
TEXT(VLOOKUP(B137,'[1]PP Begin and End Dates'!A:C,3,FALSE)-6,"m/d")&amp;" noon-"&amp;TEXT(VLOOKUP(B137,'[1]PP Begin and End Dates'!A:C,3,FALSE)-5,"m/d")))</f>
        <v>3/2 noon-3/3</v>
      </c>
      <c r="K137" s="5">
        <f xml:space="preserve">
IF(AND(RIGHT($B137,3)="Lag",RIGHT($B137,9)&lt;&gt;"Extra Lag"),VLOOKUP($B137,'[1]PP Begin and End Dates'!$A:$C,3,FALSE)+9,
IF(AND(RIGHT($B137,3)="Lag",RIGHT($B137,9)="Extra Lag"),VLOOKUP($B137,'[1]PP Begin and End Dates'!$A:$C,3,FALSE)+16,
VLOOKUP($B137,'[1]PP Begin and End Dates'!$A:$C,3,FALSE)-5))</f>
        <v>44988</v>
      </c>
    </row>
    <row r="138" spans="1:11" ht="30.65" customHeight="1" x14ac:dyDescent="0.35">
      <c r="A138" s="1" t="str">
        <f t="shared" si="2"/>
        <v>Curr</v>
      </c>
      <c r="B138" s="4" t="s">
        <v>193</v>
      </c>
      <c r="C138" s="15" t="str">
        <f>TEXT(VLOOKUP($B138,'[1]PP Begin and End Dates'!A:C,2,FALSE),"m/d")&amp;" - "&amp;TEXT(VLOOKUP($B138,'[1]PP Begin and End Dates'!A:C,3,FALSE),"m/d")</f>
        <v>2/23 - 3/8</v>
      </c>
      <c r="D138" s="5">
        <f xml:space="preserve">
IF(AND(LEFT(B138,5)="Admin",RIGHT(B138,3)="Lag",RIGHT(B138,9)&lt;&gt;"Extra Lag"),VLOOKUP(B138,'[1]PP Begin and End Dates'!A:C,3,FALSE)+14,
IF(AND(LEFT(B138,4)="Inst",RIGHT(B138,3)="Lag",RIGHT(B138,9)&lt;&gt;"Extra Lag"),VLOOKUP(B138,'[1]PP Begin and End Dates'!A:C,3,FALSE)+15,
IF(AND(LEFT(B138,4)="Inst",RIGHT(B138,4)="Curr"),VLOOKUP(B138,'[1]PP Begin and End Dates'!A:C,3,FALSE)+1,
IF(AND(LEFT(B138,4)="Inst",RIGHT(B138,9)="Extra Lag"),VLOOKUP(B138,'[1]PP Begin and End Dates'!A:C,3,FALSE)+22,
IF(AND(LEFT(B138,5)="Admin",RIGHT(B138,9)="Extra Lag"),VLOOKUP(B138,'[1]PP Begin and End Dates'!A:C,3,FALSE)+21,
VLOOKUP(B138,'[1]PP Begin and End Dates'!A:C,3,FALSE))))))</f>
        <v>44994</v>
      </c>
      <c r="E138" s="5">
        <f xml:space="preserve">
IF(AND(RIGHT($B138,3)="Lag",RIGHT($B138,9)&lt;&gt;"Extra Lag"),VLOOKUP($B138,'[1]PP Begin and End Dates'!$A:$C,3,FALSE)-1,
IF(AND(RIGHT($B138,3)="Lag",RIGHT($B138,9)="Extra Lag"),VLOOKUP($B138,'[1]PP Begin and End Dates'!$A:$C,3,FALSE)+6,
VLOOKUP($B138,'[1]PP Begin and End Dates'!$A:$C,3,FALSE)-15))</f>
        <v>44978</v>
      </c>
      <c r="F138" s="5">
        <f xml:space="preserve">
IF(AND(RIGHT($B138,3)="Lag",RIGHT($B138,9)&lt;&gt;"Extra Lag"),VLOOKUP($B138,'[1]PP Begin and End Dates'!$A:$C,3,FALSE),
IF(AND(RIGHT($B138,3)="Lag",RIGHT($B138,9)="Extra Lag"),VLOOKUP($B138,'[1]PP Begin and End Dates'!$A:$C,3,FALSE)+7,
VLOOKUP($B138,'[1]PP Begin and End Dates'!$A:$C,3,FALSE)-14))</f>
        <v>44979</v>
      </c>
      <c r="G138" s="5">
        <f xml:space="preserve">
IF(AND(RIGHT($B138,3)="Lag",RIGHT($B138,9)&lt;&gt;"Extra Lag"),VLOOKUP($B138,'[1]PP Begin and End Dates'!$A:$C,3,FALSE),
IF(AND(RIGHT($B138,3)="Lag",RIGHT($B138,9)="Extra Lag"),VLOOKUP($B138,'[1]PP Begin and End Dates'!$A:$C,3,FALSE)+7,
VLOOKUP($B138,'[1]PP Begin and End Dates'!$A:$C,3,FALSE)-14))</f>
        <v>44979</v>
      </c>
      <c r="H138" s="5" t="s">
        <v>192</v>
      </c>
      <c r="I138" s="5">
        <f xml:space="preserve">
IF(AND(RIGHT($B138,3)="Lag",RIGHT($B138,9)&lt;&gt;"Extra Lag"),VLOOKUP($B138,'[1]PP Begin and End Dates'!$A:$C,3,FALSE)+6,
IF(AND(RIGHT($B138,3)="Lag",RIGHT($B138,9)="Extra Lag"),VLOOKUP($B138,'[1]PP Begin and End Dates'!$A:$C,3,FALSE)+13,
VLOOKUP($B138,'[1]PP Begin and End Dates'!$A:$C,3,FALSE)-8))</f>
        <v>44985</v>
      </c>
      <c r="J138" s="5" t="str">
        <f xml:space="preserve">
IF(AND(RIGHT($B138,3)="Lag",RIGHT($B138,9)&lt;&gt;"Extra Lag"),TEXT(VLOOKUP($B138,'[1]PP Begin and End Dates'!A:C,3,FALSE)+8,"m/d")&amp;" noon-"&amp;TEXT(VLOOKUP($B138,'[1]PP Begin and End Dates'!A:C,3,FALSE)+9,"m/d"),
IF(AND(RIGHT($B138,3)="Lag",RIGHT($B138,9)="Extra Lag"),TEXT(VLOOKUP($B138,'[1]PP Begin and End Dates'!A:C,3,FALSE)+15,"m/d")&amp;" noon-"&amp;TEXT(VLOOKUP($B138,'[1]PP Begin and End Dates'!A:C,3,FALSE)+16,"m/d"),
TEXT(VLOOKUP(B138,'[1]PP Begin and End Dates'!A:C,3,FALSE)-6,"m/d")&amp;" noon-"&amp;TEXT(VLOOKUP(B138,'[1]PP Begin and End Dates'!A:C,3,FALSE)-5,"m/d")))</f>
        <v>3/2 noon-3/3</v>
      </c>
      <c r="K138" s="5">
        <f xml:space="preserve">
IF(AND(RIGHT($B138,3)="Lag",RIGHT($B138,9)&lt;&gt;"Extra Lag"),VLOOKUP($B138,'[1]PP Begin and End Dates'!$A:$C,3,FALSE)+9,
IF(AND(RIGHT($B138,3)="Lag",RIGHT($B138,9)="Extra Lag"),VLOOKUP($B138,'[1]PP Begin and End Dates'!$A:$C,3,FALSE)+16,
VLOOKUP($B138,'[1]PP Begin and End Dates'!$A:$C,3,FALSE)-5))</f>
        <v>44988</v>
      </c>
    </row>
    <row r="139" spans="1:11" ht="30.65" customHeight="1" x14ac:dyDescent="0.35">
      <c r="A139" s="1" t="str">
        <f t="shared" si="2"/>
        <v>Extra Lag</v>
      </c>
      <c r="B139" s="4" t="s">
        <v>194</v>
      </c>
      <c r="C139" s="15" t="str">
        <f>TEXT(VLOOKUP($B139,'[1]PP Begin and End Dates'!A:C,2,FALSE),"m/d")&amp;" - "&amp;TEXT(VLOOKUP($B139,'[1]PP Begin and End Dates'!A:C,3,FALSE),"m/d")</f>
        <v>2/2 - 2/15</v>
      </c>
      <c r="D139" s="5">
        <f xml:space="preserve">
IF(AND(LEFT(B139,5)="Admin",RIGHT(B139,3)="Lag",RIGHT(B139,9)&lt;&gt;"Extra Lag"),VLOOKUP(B139,'[1]PP Begin and End Dates'!A:C,3,FALSE)+14,
IF(AND(LEFT(B139,4)="Inst",RIGHT(B139,3)="Lag",RIGHT(B139,9)&lt;&gt;"Extra Lag"),VLOOKUP(B139,'[1]PP Begin and End Dates'!A:C,3,FALSE)+15,
IF(AND(LEFT(B139,4)="Inst",RIGHT(B139,4)="Curr"),VLOOKUP(B139,'[1]PP Begin and End Dates'!A:C,3,FALSE)+1,
IF(AND(LEFT(B139,4)="Inst",RIGHT(B139,9)="Extra Lag"),VLOOKUP(B139,'[1]PP Begin and End Dates'!A:C,3,FALSE)+22,
IF(AND(LEFT(B139,5)="Admin",RIGHT(B139,9)="Extra Lag"),VLOOKUP(B139,'[1]PP Begin and End Dates'!A:C,3,FALSE)+21,
VLOOKUP(B139,'[1]PP Begin and End Dates'!A:C,3,FALSE))))))</f>
        <v>44994</v>
      </c>
      <c r="E139" s="5">
        <f xml:space="preserve">
IF(AND(RIGHT($B139,3)="Lag",RIGHT($B139,9)&lt;&gt;"Extra Lag"),VLOOKUP($B139,'[1]PP Begin and End Dates'!$A:$C,3,FALSE)-1,
IF(AND(RIGHT($B139,3)="Lag",RIGHT($B139,9)="Extra Lag"),VLOOKUP($B139,'[1]PP Begin and End Dates'!$A:$C,3,FALSE)+6,
VLOOKUP($B139,'[1]PP Begin and End Dates'!$A:$C,3,FALSE)-15))</f>
        <v>44978</v>
      </c>
      <c r="F139" s="5">
        <f xml:space="preserve">
IF(AND(RIGHT($B139,3)="Lag",RIGHT($B139,9)&lt;&gt;"Extra Lag"),VLOOKUP($B139,'[1]PP Begin and End Dates'!$A:$C,3,FALSE),
IF(AND(RIGHT($B139,3)="Lag",RIGHT($B139,9)="Extra Lag"),VLOOKUP($B139,'[1]PP Begin and End Dates'!$A:$C,3,FALSE)+7,
VLOOKUP($B139,'[1]PP Begin and End Dates'!$A:$C,3,FALSE)-14))</f>
        <v>44979</v>
      </c>
      <c r="G139" s="5">
        <f xml:space="preserve">
IF(AND(RIGHT($B139,3)="Lag",RIGHT($B139,9)&lt;&gt;"Extra Lag"),VLOOKUP($B139,'[1]PP Begin and End Dates'!$A:$C,3,FALSE),
IF(AND(RIGHT($B139,3)="Lag",RIGHT($B139,9)="Extra Lag"),VLOOKUP($B139,'[1]PP Begin and End Dates'!$A:$C,3,FALSE)+7,
VLOOKUP($B139,'[1]PP Begin and End Dates'!$A:$C,3,FALSE)-14))</f>
        <v>44979</v>
      </c>
      <c r="H139" s="5" t="s">
        <v>192</v>
      </c>
      <c r="I139" s="5">
        <f xml:space="preserve">
IF(AND(RIGHT($B139,3)="Lag",RIGHT($B139,9)&lt;&gt;"Extra Lag"),VLOOKUP($B139,'[1]PP Begin and End Dates'!$A:$C,3,FALSE)+6,
IF(AND(RIGHT($B139,3)="Lag",RIGHT($B139,9)="Extra Lag"),VLOOKUP($B139,'[1]PP Begin and End Dates'!$A:$C,3,FALSE)+13,
VLOOKUP($B139,'[1]PP Begin and End Dates'!$A:$C,3,FALSE)-8))</f>
        <v>44985</v>
      </c>
      <c r="J139" s="5" t="str">
        <f xml:space="preserve">
IF(AND(RIGHT($B139,3)="Lag",RIGHT($B139,9)&lt;&gt;"Extra Lag"),TEXT(VLOOKUP($B139,'[1]PP Begin and End Dates'!A:C,3,FALSE)+8,"m/d")&amp;" noon-"&amp;TEXT(VLOOKUP($B139,'[1]PP Begin and End Dates'!A:C,3,FALSE)+9,"m/d"),
IF(AND(RIGHT($B139,3)="Lag",RIGHT($B139,9)="Extra Lag"),TEXT(VLOOKUP($B139,'[1]PP Begin and End Dates'!A:C,3,FALSE)+15,"m/d")&amp;" noon-"&amp;TEXT(VLOOKUP($B139,'[1]PP Begin and End Dates'!A:C,3,FALSE)+16,"m/d"),
TEXT(VLOOKUP(B139,'[1]PP Begin and End Dates'!A:C,3,FALSE)-6,"m/d")&amp;" noon-"&amp;TEXT(VLOOKUP(B139,'[1]PP Begin and End Dates'!A:C,3,FALSE)-5,"m/d")))</f>
        <v>3/2 noon-3/3</v>
      </c>
      <c r="K139" s="5">
        <f xml:space="preserve">
IF(AND(RIGHT($B139,3)="Lag",RIGHT($B139,9)&lt;&gt;"Extra Lag"),VLOOKUP($B139,'[1]PP Begin and End Dates'!$A:$C,3,FALSE)+9,
IF(AND(RIGHT($B139,3)="Lag",RIGHT($B139,9)="Extra Lag"),VLOOKUP($B139,'[1]PP Begin and End Dates'!$A:$C,3,FALSE)+16,
VLOOKUP($B139,'[1]PP Begin and End Dates'!$A:$C,3,FALSE)-5))</f>
        <v>44988</v>
      </c>
    </row>
    <row r="140" spans="1:11" ht="30.65" customHeight="1" x14ac:dyDescent="0.35">
      <c r="A140" s="1" t="str">
        <f t="shared" si="2"/>
        <v>Lag</v>
      </c>
      <c r="B140" s="2" t="s">
        <v>195</v>
      </c>
      <c r="C140" s="14" t="str">
        <f>TEXT(VLOOKUP($B140,'[1]PP Begin and End Dates'!A:C,2,FALSE),"m/d")&amp;" - "&amp;TEXT(VLOOKUP($B140,'[1]PP Begin and End Dates'!A:C,3,FALSE),"m/d")</f>
        <v>2/16 - 3/1</v>
      </c>
      <c r="D140" s="3">
        <f xml:space="preserve">
IF(AND(LEFT(B140,5)="Admin",RIGHT(B140,3)="Lag",RIGHT(B140,9)&lt;&gt;"Extra Lag"),VLOOKUP(B140,'[1]PP Begin and End Dates'!A:C,3,FALSE)+14,
IF(AND(LEFT(B140,4)="Inst",RIGHT(B140,3)="Lag",RIGHT(B140,9)&lt;&gt;"Extra Lag"),VLOOKUP(B140,'[1]PP Begin and End Dates'!A:C,3,FALSE)+15,
IF(AND(LEFT(B140,4)="Inst",RIGHT(B140,4)="Curr"),VLOOKUP(B140,'[1]PP Begin and End Dates'!A:C,3,FALSE)+1,
IF(AND(LEFT(B140,4)="Inst",RIGHT(B140,9)="Extra Lag"),VLOOKUP(B140,'[1]PP Begin and End Dates'!A:C,3,FALSE)+22,
IF(AND(LEFT(B140,5)="Admin",RIGHT(B140,9)="Extra Lag"),VLOOKUP(B140,'[1]PP Begin and End Dates'!A:C,3,FALSE)+21,
VLOOKUP(B140,'[1]PP Begin and End Dates'!A:C,3,FALSE))))))</f>
        <v>45000</v>
      </c>
      <c r="E140" s="3">
        <f xml:space="preserve">
IF(AND(RIGHT($B140,3)="Lag",RIGHT($B140,9)&lt;&gt;"Extra Lag"),VLOOKUP($B140,'[1]PP Begin and End Dates'!$A:$C,3,FALSE)-1,
IF(AND(RIGHT($B140,3)="Lag",RIGHT($B140,9)="Extra Lag"),VLOOKUP($B140,'[1]PP Begin and End Dates'!$A:$C,3,FALSE)+6,
VLOOKUP($B140,'[1]PP Begin and End Dates'!$A:$C,3,FALSE)-15))</f>
        <v>44985</v>
      </c>
      <c r="F140" s="3">
        <f xml:space="preserve">
IF(AND(RIGHT($B140,3)="Lag",RIGHT($B140,9)&lt;&gt;"Extra Lag"),VLOOKUP($B140,'[1]PP Begin and End Dates'!$A:$C,3,FALSE),
IF(AND(RIGHT($B140,3)="Lag",RIGHT($B140,9)="Extra Lag"),VLOOKUP($B140,'[1]PP Begin and End Dates'!$A:$C,3,FALSE)+7,
VLOOKUP($B140,'[1]PP Begin and End Dates'!$A:$C,3,FALSE)-14))</f>
        <v>44986</v>
      </c>
      <c r="G140" s="3">
        <f xml:space="preserve">
IF(AND(RIGHT($B140,3)="Lag",RIGHT($B140,9)&lt;&gt;"Extra Lag"),VLOOKUP($B140,'[1]PP Begin and End Dates'!$A:$C,3,FALSE),
IF(AND(RIGHT($B140,3)="Lag",RIGHT($B140,9)="Extra Lag"),VLOOKUP($B140,'[1]PP Begin and End Dates'!$A:$C,3,FALSE)+7,
VLOOKUP($B140,'[1]PP Begin and End Dates'!$A:$C,3,FALSE)-14))</f>
        <v>44986</v>
      </c>
      <c r="H140" s="3" t="s">
        <v>196</v>
      </c>
      <c r="I140" s="3">
        <f xml:space="preserve">
IF(AND(RIGHT($B140,3)="Lag",RIGHT($B140,9)&lt;&gt;"Extra Lag"),VLOOKUP($B140,'[1]PP Begin and End Dates'!$A:$C,3,FALSE)+6,
IF(AND(RIGHT($B140,3)="Lag",RIGHT($B140,9)="Extra Lag"),VLOOKUP($B140,'[1]PP Begin and End Dates'!$A:$C,3,FALSE)+13,
VLOOKUP($B140,'[1]PP Begin and End Dates'!$A:$C,3,FALSE)-8))</f>
        <v>44992</v>
      </c>
      <c r="J140" s="3" t="str">
        <f xml:space="preserve">
IF(AND(RIGHT($B140,3)="Lag",RIGHT($B140,9)&lt;&gt;"Extra Lag"),TEXT(VLOOKUP($B140,'[1]PP Begin and End Dates'!A:C,3,FALSE)+8,"m/d")&amp;" noon-"&amp;TEXT(VLOOKUP($B140,'[1]PP Begin and End Dates'!A:C,3,FALSE)+9,"m/d"),
IF(AND(RIGHT($B140,3)="Lag",RIGHT($B140,9)="Extra Lag"),TEXT(VLOOKUP($B140,'[1]PP Begin and End Dates'!A:C,3,FALSE)+15,"m/d")&amp;" noon-"&amp;TEXT(VLOOKUP($B140,'[1]PP Begin and End Dates'!A:C,3,FALSE)+16,"m/d"),
TEXT(VLOOKUP(B140,'[1]PP Begin and End Dates'!A:C,3,FALSE)-6,"m/d")&amp;" noon-"&amp;TEXT(VLOOKUP(B140,'[1]PP Begin and End Dates'!A:C,3,FALSE)-5,"m/d")))</f>
        <v>3/9 noon-3/10</v>
      </c>
      <c r="K140" s="3">
        <f xml:space="preserve">
IF(AND(RIGHT($B140,3)="Lag",RIGHT($B140,9)&lt;&gt;"Extra Lag"),VLOOKUP($B140,'[1]PP Begin and End Dates'!$A:$C,3,FALSE)+9,
IF(AND(RIGHT($B140,3)="Lag",RIGHT($B140,9)="Extra Lag"),VLOOKUP($B140,'[1]PP Begin and End Dates'!$A:$C,3,FALSE)+16,
VLOOKUP($B140,'[1]PP Begin and End Dates'!$A:$C,3,FALSE)-5))</f>
        <v>44995</v>
      </c>
    </row>
    <row r="141" spans="1:11" ht="30.65" customHeight="1" x14ac:dyDescent="0.35">
      <c r="A141" s="1" t="str">
        <f t="shared" si="2"/>
        <v>Curr</v>
      </c>
      <c r="B141" s="2" t="s">
        <v>197</v>
      </c>
      <c r="C141" s="14" t="str">
        <f>TEXT(VLOOKUP($B141,'[1]PP Begin and End Dates'!A:C,2,FALSE),"m/d")&amp;" - "&amp;TEXT(VLOOKUP($B141,'[1]PP Begin and End Dates'!A:C,3,FALSE),"m/d")</f>
        <v>3/2 - 3/15</v>
      </c>
      <c r="D141" s="3">
        <f xml:space="preserve">
IF(AND(LEFT(B141,5)="Admin",RIGHT(B141,3)="Lag",RIGHT(B141,9)&lt;&gt;"Extra Lag"),VLOOKUP(B141,'[1]PP Begin and End Dates'!A:C,3,FALSE)+14,
IF(AND(LEFT(B141,4)="Inst",RIGHT(B141,3)="Lag",RIGHT(B141,9)&lt;&gt;"Extra Lag"),VLOOKUP(B141,'[1]PP Begin and End Dates'!A:C,3,FALSE)+15,
IF(AND(LEFT(B141,4)="Inst",RIGHT(B141,4)="Curr"),VLOOKUP(B141,'[1]PP Begin and End Dates'!A:C,3,FALSE)+1,
IF(AND(LEFT(B141,4)="Inst",RIGHT(B141,9)="Extra Lag"),VLOOKUP(B141,'[1]PP Begin and End Dates'!A:C,3,FALSE)+22,
IF(AND(LEFT(B141,5)="Admin",RIGHT(B141,9)="Extra Lag"),VLOOKUP(B141,'[1]PP Begin and End Dates'!A:C,3,FALSE)+21,
VLOOKUP(B141,'[1]PP Begin and End Dates'!A:C,3,FALSE))))))</f>
        <v>45000</v>
      </c>
      <c r="E141" s="3">
        <f xml:space="preserve">
IF(AND(RIGHT($B141,3)="Lag",RIGHT($B141,9)&lt;&gt;"Extra Lag"),VLOOKUP($B141,'[1]PP Begin and End Dates'!$A:$C,3,FALSE)-1,
IF(AND(RIGHT($B141,3)="Lag",RIGHT($B141,9)="Extra Lag"),VLOOKUP($B141,'[1]PP Begin and End Dates'!$A:$C,3,FALSE)+6,
VLOOKUP($B141,'[1]PP Begin and End Dates'!$A:$C,3,FALSE)-15))</f>
        <v>44985</v>
      </c>
      <c r="F141" s="3">
        <f xml:space="preserve">
IF(AND(RIGHT($B141,3)="Lag",RIGHT($B141,9)&lt;&gt;"Extra Lag"),VLOOKUP($B141,'[1]PP Begin and End Dates'!$A:$C,3,FALSE),
IF(AND(RIGHT($B141,3)="Lag",RIGHT($B141,9)="Extra Lag"),VLOOKUP($B141,'[1]PP Begin and End Dates'!$A:$C,3,FALSE)+7,
VLOOKUP($B141,'[1]PP Begin and End Dates'!$A:$C,3,FALSE)-14))</f>
        <v>44986</v>
      </c>
      <c r="G141" s="3">
        <f xml:space="preserve">
IF(AND(RIGHT($B141,3)="Lag",RIGHT($B141,9)&lt;&gt;"Extra Lag"),VLOOKUP($B141,'[1]PP Begin and End Dates'!$A:$C,3,FALSE),
IF(AND(RIGHT($B141,3)="Lag",RIGHT($B141,9)="Extra Lag"),VLOOKUP($B141,'[1]PP Begin and End Dates'!$A:$C,3,FALSE)+7,
VLOOKUP($B141,'[1]PP Begin and End Dates'!$A:$C,3,FALSE)-14))</f>
        <v>44986</v>
      </c>
      <c r="H141" s="3" t="s">
        <v>196</v>
      </c>
      <c r="I141" s="3">
        <f xml:space="preserve">
IF(AND(RIGHT($B141,3)="Lag",RIGHT($B141,9)&lt;&gt;"Extra Lag"),VLOOKUP($B141,'[1]PP Begin and End Dates'!$A:$C,3,FALSE)+6,
IF(AND(RIGHT($B141,3)="Lag",RIGHT($B141,9)="Extra Lag"),VLOOKUP($B141,'[1]PP Begin and End Dates'!$A:$C,3,FALSE)+13,
VLOOKUP($B141,'[1]PP Begin and End Dates'!$A:$C,3,FALSE)-8))</f>
        <v>44992</v>
      </c>
      <c r="J141" s="3" t="str">
        <f xml:space="preserve">
IF(AND(RIGHT($B141,3)="Lag",RIGHT($B141,9)&lt;&gt;"Extra Lag"),TEXT(VLOOKUP($B141,'[1]PP Begin and End Dates'!A:C,3,FALSE)+8,"m/d")&amp;" noon-"&amp;TEXT(VLOOKUP($B141,'[1]PP Begin and End Dates'!A:C,3,FALSE)+9,"m/d"),
IF(AND(RIGHT($B141,3)="Lag",RIGHT($B141,9)="Extra Lag"),TEXT(VLOOKUP($B141,'[1]PP Begin and End Dates'!A:C,3,FALSE)+15,"m/d")&amp;" noon-"&amp;TEXT(VLOOKUP($B141,'[1]PP Begin and End Dates'!A:C,3,FALSE)+16,"m/d"),
TEXT(VLOOKUP(B141,'[1]PP Begin and End Dates'!A:C,3,FALSE)-6,"m/d")&amp;" noon-"&amp;TEXT(VLOOKUP(B141,'[1]PP Begin and End Dates'!A:C,3,FALSE)-5,"m/d")))</f>
        <v>3/9 noon-3/10</v>
      </c>
      <c r="K141" s="3">
        <f xml:space="preserve">
IF(AND(RIGHT($B141,3)="Lag",RIGHT($B141,9)&lt;&gt;"Extra Lag"),VLOOKUP($B141,'[1]PP Begin and End Dates'!$A:$C,3,FALSE)+9,
IF(AND(RIGHT($B141,3)="Lag",RIGHT($B141,9)="Extra Lag"),VLOOKUP($B141,'[1]PP Begin and End Dates'!$A:$C,3,FALSE)+16,
VLOOKUP($B141,'[1]PP Begin and End Dates'!$A:$C,3,FALSE)-5))</f>
        <v>44995</v>
      </c>
    </row>
    <row r="142" spans="1:11" ht="30.65" customHeight="1" x14ac:dyDescent="0.35">
      <c r="A142" s="1" t="str">
        <f t="shared" si="2"/>
        <v>Extra Lag</v>
      </c>
      <c r="B142" s="2" t="s">
        <v>198</v>
      </c>
      <c r="C142" s="14" t="str">
        <f>TEXT(VLOOKUP($B142,'[1]PP Begin and End Dates'!A:C,2,FALSE),"m/d")&amp;" - "&amp;TEXT(VLOOKUP($B142,'[1]PP Begin and End Dates'!A:C,3,FALSE),"m/d")</f>
        <v>2/9 - 2/22</v>
      </c>
      <c r="D142" s="3">
        <f xml:space="preserve">
IF(AND(LEFT(B142,5)="Admin",RIGHT(B142,3)="Lag",RIGHT(B142,9)&lt;&gt;"Extra Lag"),VLOOKUP(B142,'[1]PP Begin and End Dates'!A:C,3,FALSE)+14,
IF(AND(LEFT(B142,4)="Inst",RIGHT(B142,3)="Lag",RIGHT(B142,9)&lt;&gt;"Extra Lag"),VLOOKUP(B142,'[1]PP Begin and End Dates'!A:C,3,FALSE)+15,
IF(AND(LEFT(B142,4)="Inst",RIGHT(B142,4)="Curr"),VLOOKUP(B142,'[1]PP Begin and End Dates'!A:C,3,FALSE)+1,
IF(AND(LEFT(B142,4)="Inst",RIGHT(B142,9)="Extra Lag"),VLOOKUP(B142,'[1]PP Begin and End Dates'!A:C,3,FALSE)+22,
IF(AND(LEFT(B142,5)="Admin",RIGHT(B142,9)="Extra Lag"),VLOOKUP(B142,'[1]PP Begin and End Dates'!A:C,3,FALSE)+21,
VLOOKUP(B142,'[1]PP Begin and End Dates'!A:C,3,FALSE))))))</f>
        <v>45000</v>
      </c>
      <c r="E142" s="3">
        <f xml:space="preserve">
IF(AND(RIGHT($B142,3)="Lag",RIGHT($B142,9)&lt;&gt;"Extra Lag"),VLOOKUP($B142,'[1]PP Begin and End Dates'!$A:$C,3,FALSE)-1,
IF(AND(RIGHT($B142,3)="Lag",RIGHT($B142,9)="Extra Lag"),VLOOKUP($B142,'[1]PP Begin and End Dates'!$A:$C,3,FALSE)+6,
VLOOKUP($B142,'[1]PP Begin and End Dates'!$A:$C,3,FALSE)-15))</f>
        <v>44985</v>
      </c>
      <c r="F142" s="3">
        <f xml:space="preserve">
IF(AND(RIGHT($B142,3)="Lag",RIGHT($B142,9)&lt;&gt;"Extra Lag"),VLOOKUP($B142,'[1]PP Begin and End Dates'!$A:$C,3,FALSE),
IF(AND(RIGHT($B142,3)="Lag",RIGHT($B142,9)="Extra Lag"),VLOOKUP($B142,'[1]PP Begin and End Dates'!$A:$C,3,FALSE)+7,
VLOOKUP($B142,'[1]PP Begin and End Dates'!$A:$C,3,FALSE)-14))</f>
        <v>44986</v>
      </c>
      <c r="G142" s="3">
        <f xml:space="preserve">
IF(AND(RIGHT($B142,3)="Lag",RIGHT($B142,9)&lt;&gt;"Extra Lag"),VLOOKUP($B142,'[1]PP Begin and End Dates'!$A:$C,3,FALSE),
IF(AND(RIGHT($B142,3)="Lag",RIGHT($B142,9)="Extra Lag"),VLOOKUP($B142,'[1]PP Begin and End Dates'!$A:$C,3,FALSE)+7,
VLOOKUP($B142,'[1]PP Begin and End Dates'!$A:$C,3,FALSE)-14))</f>
        <v>44986</v>
      </c>
      <c r="H142" s="3" t="s">
        <v>196</v>
      </c>
      <c r="I142" s="3">
        <f xml:space="preserve">
IF(AND(RIGHT($B142,3)="Lag",RIGHT($B142,9)&lt;&gt;"Extra Lag"),VLOOKUP($B142,'[1]PP Begin and End Dates'!$A:$C,3,FALSE)+6,
IF(AND(RIGHT($B142,3)="Lag",RIGHT($B142,9)="Extra Lag"),VLOOKUP($B142,'[1]PP Begin and End Dates'!$A:$C,3,FALSE)+13,
VLOOKUP($B142,'[1]PP Begin and End Dates'!$A:$C,3,FALSE)-8))</f>
        <v>44992</v>
      </c>
      <c r="J142" s="3" t="str">
        <f xml:space="preserve">
IF(AND(RIGHT($B142,3)="Lag",RIGHT($B142,9)&lt;&gt;"Extra Lag"),TEXT(VLOOKUP($B142,'[1]PP Begin and End Dates'!A:C,3,FALSE)+8,"m/d")&amp;" noon-"&amp;TEXT(VLOOKUP($B142,'[1]PP Begin and End Dates'!A:C,3,FALSE)+9,"m/d"),
IF(AND(RIGHT($B142,3)="Lag",RIGHT($B142,9)="Extra Lag"),TEXT(VLOOKUP($B142,'[1]PP Begin and End Dates'!A:C,3,FALSE)+15,"m/d")&amp;" noon-"&amp;TEXT(VLOOKUP($B142,'[1]PP Begin and End Dates'!A:C,3,FALSE)+16,"m/d"),
TEXT(VLOOKUP(B142,'[1]PP Begin and End Dates'!A:C,3,FALSE)-6,"m/d")&amp;" noon-"&amp;TEXT(VLOOKUP(B142,'[1]PP Begin and End Dates'!A:C,3,FALSE)-5,"m/d")))</f>
        <v>3/9 noon-3/10</v>
      </c>
      <c r="K142" s="3">
        <f xml:space="preserve">
IF(AND(RIGHT($B142,3)="Lag",RIGHT($B142,9)&lt;&gt;"Extra Lag"),VLOOKUP($B142,'[1]PP Begin and End Dates'!$A:$C,3,FALSE)+9,
IF(AND(RIGHT($B142,3)="Lag",RIGHT($B142,9)="Extra Lag"),VLOOKUP($B142,'[1]PP Begin and End Dates'!$A:$C,3,FALSE)+16,
VLOOKUP($B142,'[1]PP Begin and End Dates'!$A:$C,3,FALSE)-5))</f>
        <v>44995</v>
      </c>
    </row>
    <row r="143" spans="1:11" ht="30.65" customHeight="1" x14ac:dyDescent="0.35">
      <c r="A143" s="7" t="str">
        <f t="shared" si="2"/>
        <v>Lag</v>
      </c>
      <c r="B143" s="4" t="s">
        <v>199</v>
      </c>
      <c r="C143" s="15" t="str">
        <f>TEXT(VLOOKUP($B143,'[1]PP Begin and End Dates'!A:C,2,FALSE),"m/d")&amp;" - "&amp;TEXT(VLOOKUP($B143,'[1]PP Begin and End Dates'!A:C,3,FALSE),"m/d")</f>
        <v>2/23 - 3/8</v>
      </c>
      <c r="D143" s="5">
        <f xml:space="preserve">
IF(AND(LEFT(B143,5)="Admin",RIGHT(B143,3)="Lag",RIGHT(B143,9)&lt;&gt;"Extra Lag"),VLOOKUP(B143,'[1]PP Begin and End Dates'!A:C,3,FALSE)+14,
IF(AND(LEFT(B143,4)="Inst",RIGHT(B143,3)="Lag",RIGHT(B143,9)&lt;&gt;"Extra Lag"),VLOOKUP(B143,'[1]PP Begin and End Dates'!A:C,3,FALSE)+15,
IF(AND(LEFT(B143,4)="Inst",RIGHT(B143,4)="Curr"),VLOOKUP(B143,'[1]PP Begin and End Dates'!A:C,3,FALSE)+1,
IF(AND(LEFT(B143,4)="Inst",RIGHT(B143,9)="Extra Lag"),VLOOKUP(B143,'[1]PP Begin and End Dates'!A:C,3,FALSE)+22,
IF(AND(LEFT(B143,5)="Admin",RIGHT(B143,9)="Extra Lag"),VLOOKUP(B143,'[1]PP Begin and End Dates'!A:C,3,FALSE)+21,
VLOOKUP(B143,'[1]PP Begin and End Dates'!A:C,3,FALSE))))))</f>
        <v>45008</v>
      </c>
      <c r="E143" s="5">
        <f xml:space="preserve">
IF(AND(RIGHT($B143,3)="Lag",RIGHT($B143,9)&lt;&gt;"Extra Lag"),VLOOKUP($B143,'[1]PP Begin and End Dates'!$A:$C,3,FALSE)-1,
IF(AND(RIGHT($B143,3)="Lag",RIGHT($B143,9)="Extra Lag"),VLOOKUP($B143,'[1]PP Begin and End Dates'!$A:$C,3,FALSE)+6,
VLOOKUP($B143,'[1]PP Begin and End Dates'!$A:$C,3,FALSE)-15))</f>
        <v>44992</v>
      </c>
      <c r="F143" s="5">
        <f xml:space="preserve">
IF(AND(RIGHT($B143,3)="Lag",RIGHT($B143,9)&lt;&gt;"Extra Lag"),VLOOKUP($B143,'[1]PP Begin and End Dates'!$A:$C,3,FALSE),
IF(AND(RIGHT($B143,3)="Lag",RIGHT($B143,9)="Extra Lag"),VLOOKUP($B143,'[1]PP Begin and End Dates'!$A:$C,3,FALSE)+7,
VLOOKUP($B143,'[1]PP Begin and End Dates'!$A:$C,3,FALSE)-14))</f>
        <v>44993</v>
      </c>
      <c r="G143" s="5">
        <f xml:space="preserve">
IF(AND(RIGHT($B143,3)="Lag",RIGHT($B143,9)&lt;&gt;"Extra Lag"),VLOOKUP($B143,'[1]PP Begin and End Dates'!$A:$C,3,FALSE),
IF(AND(RIGHT($B143,3)="Lag",RIGHT($B143,9)="Extra Lag"),VLOOKUP($B143,'[1]PP Begin and End Dates'!$A:$C,3,FALSE)+7,
VLOOKUP($B143,'[1]PP Begin and End Dates'!$A:$C,3,FALSE)-14))</f>
        <v>44993</v>
      </c>
      <c r="H143" s="5" t="s">
        <v>200</v>
      </c>
      <c r="I143" s="5">
        <f xml:space="preserve">
IF(AND(RIGHT($B143,3)="Lag",RIGHT($B143,9)&lt;&gt;"Extra Lag"),VLOOKUP($B143,'[1]PP Begin and End Dates'!$A:$C,3,FALSE)+6,
IF(AND(RIGHT($B143,3)="Lag",RIGHT($B143,9)="Extra Lag"),VLOOKUP($B143,'[1]PP Begin and End Dates'!$A:$C,3,FALSE)+13,
VLOOKUP($B143,'[1]PP Begin and End Dates'!$A:$C,3,FALSE)-8))</f>
        <v>44999</v>
      </c>
      <c r="J143" s="5" t="str">
        <f xml:space="preserve">
IF(AND(RIGHT($B143,3)="Lag",RIGHT($B143,9)&lt;&gt;"Extra Lag"),TEXT(VLOOKUP($B143,'[1]PP Begin and End Dates'!A:C,3,FALSE)+8,"m/d")&amp;" noon-"&amp;TEXT(VLOOKUP($B143,'[1]PP Begin and End Dates'!A:C,3,FALSE)+9,"m/d"),
IF(AND(RIGHT($B143,3)="Lag",RIGHT($B143,9)="Extra Lag"),TEXT(VLOOKUP($B143,'[1]PP Begin and End Dates'!A:C,3,FALSE)+15,"m/d")&amp;" noon-"&amp;TEXT(VLOOKUP($B143,'[1]PP Begin and End Dates'!A:C,3,FALSE)+16,"m/d"),
TEXT(VLOOKUP(B143,'[1]PP Begin and End Dates'!A:C,3,FALSE)-6,"m/d")&amp;" noon-"&amp;TEXT(VLOOKUP(B143,'[1]PP Begin and End Dates'!A:C,3,FALSE)-5,"m/d")))</f>
        <v>3/16 noon-3/17</v>
      </c>
      <c r="K143" s="5">
        <f xml:space="preserve">
IF(AND(RIGHT($B143,3)="Lag",RIGHT($B143,9)&lt;&gt;"Extra Lag"),VLOOKUP($B143,'[1]PP Begin and End Dates'!$A:$C,3,FALSE)+9,
IF(AND(RIGHT($B143,3)="Lag",RIGHT($B143,9)="Extra Lag"),VLOOKUP($B143,'[1]PP Begin and End Dates'!$A:$C,3,FALSE)+16,
VLOOKUP($B143,'[1]PP Begin and End Dates'!$A:$C,3,FALSE)-5))</f>
        <v>45002</v>
      </c>
    </row>
    <row r="144" spans="1:11" ht="30.65" customHeight="1" x14ac:dyDescent="0.35">
      <c r="A144" s="7" t="str">
        <f t="shared" si="2"/>
        <v>Curr</v>
      </c>
      <c r="B144" s="4" t="s">
        <v>201</v>
      </c>
      <c r="C144" s="15" t="str">
        <f>TEXT(VLOOKUP($B144,'[1]PP Begin and End Dates'!A:C,2,FALSE),"m/d")&amp;" - "&amp;TEXT(VLOOKUP($B144,'[1]PP Begin and End Dates'!A:C,3,FALSE),"m/d")</f>
        <v>3/9 - 3/22</v>
      </c>
      <c r="D144" s="5">
        <f xml:space="preserve">
IF(AND(LEFT(B144,5)="Admin",RIGHT(B144,3)="Lag",RIGHT(B144,9)&lt;&gt;"Extra Lag"),VLOOKUP(B144,'[1]PP Begin and End Dates'!A:C,3,FALSE)+14,
IF(AND(LEFT(B144,4)="Inst",RIGHT(B144,3)="Lag",RIGHT(B144,9)&lt;&gt;"Extra Lag"),VLOOKUP(B144,'[1]PP Begin and End Dates'!A:C,3,FALSE)+15,
IF(AND(LEFT(B144,4)="Inst",RIGHT(B144,4)="Curr"),VLOOKUP(B144,'[1]PP Begin and End Dates'!A:C,3,FALSE)+1,
IF(AND(LEFT(B144,4)="Inst",RIGHT(B144,9)="Extra Lag"),VLOOKUP(B144,'[1]PP Begin and End Dates'!A:C,3,FALSE)+22,
IF(AND(LEFT(B144,5)="Admin",RIGHT(B144,9)="Extra Lag"),VLOOKUP(B144,'[1]PP Begin and End Dates'!A:C,3,FALSE)+21,
VLOOKUP(B144,'[1]PP Begin and End Dates'!A:C,3,FALSE))))))</f>
        <v>45008</v>
      </c>
      <c r="E144" s="5">
        <f xml:space="preserve">
IF(AND(RIGHT($B144,3)="Lag",RIGHT($B144,9)&lt;&gt;"Extra Lag"),VLOOKUP($B144,'[1]PP Begin and End Dates'!$A:$C,3,FALSE)-1,
IF(AND(RIGHT($B144,3)="Lag",RIGHT($B144,9)="Extra Lag"),VLOOKUP($B144,'[1]PP Begin and End Dates'!$A:$C,3,FALSE)+6,
VLOOKUP($B144,'[1]PP Begin and End Dates'!$A:$C,3,FALSE)-15))</f>
        <v>44992</v>
      </c>
      <c r="F144" s="5">
        <f xml:space="preserve">
IF(AND(RIGHT($B144,3)="Lag",RIGHT($B144,9)&lt;&gt;"Extra Lag"),VLOOKUP($B144,'[1]PP Begin and End Dates'!$A:$C,3,FALSE),
IF(AND(RIGHT($B144,3)="Lag",RIGHT($B144,9)="Extra Lag"),VLOOKUP($B144,'[1]PP Begin and End Dates'!$A:$C,3,FALSE)+7,
VLOOKUP($B144,'[1]PP Begin and End Dates'!$A:$C,3,FALSE)-14))</f>
        <v>44993</v>
      </c>
      <c r="G144" s="5">
        <f xml:space="preserve">
IF(AND(RIGHT($B144,3)="Lag",RIGHT($B144,9)&lt;&gt;"Extra Lag"),VLOOKUP($B144,'[1]PP Begin and End Dates'!$A:$C,3,FALSE),
IF(AND(RIGHT($B144,3)="Lag",RIGHT($B144,9)="Extra Lag"),VLOOKUP($B144,'[1]PP Begin and End Dates'!$A:$C,3,FALSE)+7,
VLOOKUP($B144,'[1]PP Begin and End Dates'!$A:$C,3,FALSE)-14))</f>
        <v>44993</v>
      </c>
      <c r="H144" s="5" t="s">
        <v>200</v>
      </c>
      <c r="I144" s="5">
        <f xml:space="preserve">
IF(AND(RIGHT($B144,3)="Lag",RIGHT($B144,9)&lt;&gt;"Extra Lag"),VLOOKUP($B144,'[1]PP Begin and End Dates'!$A:$C,3,FALSE)+6,
IF(AND(RIGHT($B144,3)="Lag",RIGHT($B144,9)="Extra Lag"),VLOOKUP($B144,'[1]PP Begin and End Dates'!$A:$C,3,FALSE)+13,
VLOOKUP($B144,'[1]PP Begin and End Dates'!$A:$C,3,FALSE)-8))</f>
        <v>44999</v>
      </c>
      <c r="J144" s="5" t="str">
        <f xml:space="preserve">
IF(AND(RIGHT($B144,3)="Lag",RIGHT($B144,9)&lt;&gt;"Extra Lag"),TEXT(VLOOKUP($B144,'[1]PP Begin and End Dates'!A:C,3,FALSE)+8,"m/d")&amp;" noon-"&amp;TEXT(VLOOKUP($B144,'[1]PP Begin and End Dates'!A:C,3,FALSE)+9,"m/d"),
IF(AND(RIGHT($B144,3)="Lag",RIGHT($B144,9)="Extra Lag"),TEXT(VLOOKUP($B144,'[1]PP Begin and End Dates'!A:C,3,FALSE)+15,"m/d")&amp;" noon-"&amp;TEXT(VLOOKUP($B144,'[1]PP Begin and End Dates'!A:C,3,FALSE)+16,"m/d"),
TEXT(VLOOKUP(B144,'[1]PP Begin and End Dates'!A:C,3,FALSE)-6,"m/d")&amp;" noon-"&amp;TEXT(VLOOKUP(B144,'[1]PP Begin and End Dates'!A:C,3,FALSE)-5,"m/d")))</f>
        <v>3/16 noon-3/17</v>
      </c>
      <c r="K144" s="5">
        <f xml:space="preserve">
IF(AND(RIGHT($B144,3)="Lag",RIGHT($B144,9)&lt;&gt;"Extra Lag"),VLOOKUP($B144,'[1]PP Begin and End Dates'!$A:$C,3,FALSE)+9,
IF(AND(RIGHT($B144,3)="Lag",RIGHT($B144,9)="Extra Lag"),VLOOKUP($B144,'[1]PP Begin and End Dates'!$A:$C,3,FALSE)+16,
VLOOKUP($B144,'[1]PP Begin and End Dates'!$A:$C,3,FALSE)-5))</f>
        <v>45002</v>
      </c>
    </row>
    <row r="145" spans="1:11" ht="30.65" customHeight="1" x14ac:dyDescent="0.35">
      <c r="A145" s="7" t="str">
        <f t="shared" si="2"/>
        <v>Extra Lag</v>
      </c>
      <c r="B145" s="4" t="s">
        <v>186</v>
      </c>
      <c r="C145" s="15" t="str">
        <f>TEXT(VLOOKUP($B145,'[1]PP Begin and End Dates'!A:C,2,FALSE),"m/d")&amp;" - "&amp;TEXT(VLOOKUP($B145,'[1]PP Begin and End Dates'!A:C,3,FALSE),"m/d")</f>
        <v>2/16 - 3/1</v>
      </c>
      <c r="D145" s="5">
        <f xml:space="preserve">
IF(AND(LEFT(B145,5)="Admin",RIGHT(B145,3)="Lag",RIGHT(B145,9)&lt;&gt;"Extra Lag"),VLOOKUP(B145,'[1]PP Begin and End Dates'!A:C,3,FALSE)+14,
IF(AND(LEFT(B145,4)="Inst",RIGHT(B145,3)="Lag",RIGHT(B145,9)&lt;&gt;"Extra Lag"),VLOOKUP(B145,'[1]PP Begin and End Dates'!A:C,3,FALSE)+15,
IF(AND(LEFT(B145,4)="Inst",RIGHT(B145,4)="Curr"),VLOOKUP(B145,'[1]PP Begin and End Dates'!A:C,3,FALSE)+1,
IF(AND(LEFT(B145,4)="Inst",RIGHT(B145,9)="Extra Lag"),VLOOKUP(B145,'[1]PP Begin and End Dates'!A:C,3,FALSE)+22,
IF(AND(LEFT(B145,5)="Admin",RIGHT(B145,9)="Extra Lag"),VLOOKUP(B145,'[1]PP Begin and End Dates'!A:C,3,FALSE)+21,
VLOOKUP(B145,'[1]PP Begin and End Dates'!A:C,3,FALSE))))))</f>
        <v>45008</v>
      </c>
      <c r="E145" s="5">
        <f xml:space="preserve">
IF(AND(RIGHT($B145,3)="Lag",RIGHT($B145,9)&lt;&gt;"Extra Lag"),VLOOKUP($B145,'[1]PP Begin and End Dates'!$A:$C,3,FALSE)-1,
IF(AND(RIGHT($B145,3)="Lag",RIGHT($B145,9)="Extra Lag"),VLOOKUP($B145,'[1]PP Begin and End Dates'!$A:$C,3,FALSE)+6,
VLOOKUP($B145,'[1]PP Begin and End Dates'!$A:$C,3,FALSE)-15))</f>
        <v>44992</v>
      </c>
      <c r="F145" s="5">
        <f xml:space="preserve">
IF(AND(RIGHT($B145,3)="Lag",RIGHT($B145,9)&lt;&gt;"Extra Lag"),VLOOKUP($B145,'[1]PP Begin and End Dates'!$A:$C,3,FALSE),
IF(AND(RIGHT($B145,3)="Lag",RIGHT($B145,9)="Extra Lag"),VLOOKUP($B145,'[1]PP Begin and End Dates'!$A:$C,3,FALSE)+7,
VLOOKUP($B145,'[1]PP Begin and End Dates'!$A:$C,3,FALSE)-14))</f>
        <v>44993</v>
      </c>
      <c r="G145" s="5">
        <f xml:space="preserve">
IF(AND(RIGHT($B145,3)="Lag",RIGHT($B145,9)&lt;&gt;"Extra Lag"),VLOOKUP($B145,'[1]PP Begin and End Dates'!$A:$C,3,FALSE),
IF(AND(RIGHT($B145,3)="Lag",RIGHT($B145,9)="Extra Lag"),VLOOKUP($B145,'[1]PP Begin and End Dates'!$A:$C,3,FALSE)+7,
VLOOKUP($B145,'[1]PP Begin and End Dates'!$A:$C,3,FALSE)-14))</f>
        <v>44993</v>
      </c>
      <c r="H145" s="5" t="s">
        <v>200</v>
      </c>
      <c r="I145" s="5">
        <f xml:space="preserve">
IF(AND(RIGHT($B145,3)="Lag",RIGHT($B145,9)&lt;&gt;"Extra Lag"),VLOOKUP($B145,'[1]PP Begin and End Dates'!$A:$C,3,FALSE)+6,
IF(AND(RIGHT($B145,3)="Lag",RIGHT($B145,9)="Extra Lag"),VLOOKUP($B145,'[1]PP Begin and End Dates'!$A:$C,3,FALSE)+13,
VLOOKUP($B145,'[1]PP Begin and End Dates'!$A:$C,3,FALSE)-8))</f>
        <v>44999</v>
      </c>
      <c r="J145" s="5" t="str">
        <f xml:space="preserve">
IF(AND(RIGHT($B145,3)="Lag",RIGHT($B145,9)&lt;&gt;"Extra Lag"),TEXT(VLOOKUP($B145,'[1]PP Begin and End Dates'!A:C,3,FALSE)+8,"m/d")&amp;" noon-"&amp;TEXT(VLOOKUP($B145,'[1]PP Begin and End Dates'!A:C,3,FALSE)+9,"m/d"),
IF(AND(RIGHT($B145,3)="Lag",RIGHT($B145,9)="Extra Lag"),TEXT(VLOOKUP($B145,'[1]PP Begin and End Dates'!A:C,3,FALSE)+15,"m/d")&amp;" noon-"&amp;TEXT(VLOOKUP($B145,'[1]PP Begin and End Dates'!A:C,3,FALSE)+16,"m/d"),
TEXT(VLOOKUP(B145,'[1]PP Begin and End Dates'!A:C,3,FALSE)-6,"m/d")&amp;" noon-"&amp;TEXT(VLOOKUP(B145,'[1]PP Begin and End Dates'!A:C,3,FALSE)-5,"m/d")))</f>
        <v>3/16 noon-3/17</v>
      </c>
      <c r="K145" s="5">
        <f xml:space="preserve">
IF(AND(RIGHT($B145,3)="Lag",RIGHT($B145,9)&lt;&gt;"Extra Lag"),VLOOKUP($B145,'[1]PP Begin and End Dates'!$A:$C,3,FALSE)+9,
IF(AND(RIGHT($B145,3)="Lag",RIGHT($B145,9)="Extra Lag"),VLOOKUP($B145,'[1]PP Begin and End Dates'!$A:$C,3,FALSE)+16,
VLOOKUP($B145,'[1]PP Begin and End Dates'!$A:$C,3,FALSE)-5))</f>
        <v>45002</v>
      </c>
    </row>
    <row r="146" spans="1:11" ht="30.65" customHeight="1" x14ac:dyDescent="0.35">
      <c r="A146" s="1" t="str">
        <f t="shared" si="2"/>
        <v>Lag</v>
      </c>
      <c r="B146" s="2" t="s">
        <v>202</v>
      </c>
      <c r="C146" s="14" t="str">
        <f>TEXT(VLOOKUP($B146,'[1]PP Begin and End Dates'!A:C,2,FALSE),"m/d")&amp;" - "&amp;TEXT(VLOOKUP($B146,'[1]PP Begin and End Dates'!A:C,3,FALSE),"m/d")</f>
        <v>3/2 - 3/15</v>
      </c>
      <c r="D146" s="3">
        <f xml:space="preserve">
IF(AND(LEFT(B146,5)="Admin",RIGHT(B146,3)="Lag",RIGHT(B146,9)&lt;&gt;"Extra Lag"),VLOOKUP(B146,'[1]PP Begin and End Dates'!A:C,3,FALSE)+14,
IF(AND(LEFT(B146,4)="Inst",RIGHT(B146,3)="Lag",RIGHT(B146,9)&lt;&gt;"Extra Lag"),VLOOKUP(B146,'[1]PP Begin and End Dates'!A:C,3,FALSE)+15,
IF(AND(LEFT(B146,4)="Inst",RIGHT(B146,4)="Curr"),VLOOKUP(B146,'[1]PP Begin and End Dates'!A:C,3,FALSE)+1,
IF(AND(LEFT(B146,4)="Inst",RIGHT(B146,9)="Extra Lag"),VLOOKUP(B146,'[1]PP Begin and End Dates'!A:C,3,FALSE)+22,
IF(AND(LEFT(B146,5)="Admin",RIGHT(B146,9)="Extra Lag"),VLOOKUP(B146,'[1]PP Begin and End Dates'!A:C,3,FALSE)+21,
VLOOKUP(B146,'[1]PP Begin and End Dates'!A:C,3,FALSE))))))</f>
        <v>45014</v>
      </c>
      <c r="E146" s="3">
        <f xml:space="preserve">
IF(AND(RIGHT($B146,3)="Lag",RIGHT($B146,9)&lt;&gt;"Extra Lag"),VLOOKUP($B146,'[1]PP Begin and End Dates'!$A:$C,3,FALSE)-1,
IF(AND(RIGHT($B146,3)="Lag",RIGHT($B146,9)="Extra Lag"),VLOOKUP($B146,'[1]PP Begin and End Dates'!$A:$C,3,FALSE)+6,
VLOOKUP($B146,'[1]PP Begin and End Dates'!$A:$C,3,FALSE)-15))</f>
        <v>44999</v>
      </c>
      <c r="F146" s="3">
        <f xml:space="preserve">
IF(AND(RIGHT($B146,3)="Lag",RIGHT($B146,9)&lt;&gt;"Extra Lag"),VLOOKUP($B146,'[1]PP Begin and End Dates'!$A:$C,3,FALSE),
IF(AND(RIGHT($B146,3)="Lag",RIGHT($B146,9)="Extra Lag"),VLOOKUP($B146,'[1]PP Begin and End Dates'!$A:$C,3,FALSE)+7,
VLOOKUP($B146,'[1]PP Begin and End Dates'!$A:$C,3,FALSE)-14))</f>
        <v>45000</v>
      </c>
      <c r="G146" s="3">
        <f xml:space="preserve">
IF(AND(RIGHT($B146,3)="Lag",RIGHT($B146,9)&lt;&gt;"Extra Lag"),VLOOKUP($B146,'[1]PP Begin and End Dates'!$A:$C,3,FALSE),
IF(AND(RIGHT($B146,3)="Lag",RIGHT($B146,9)="Extra Lag"),VLOOKUP($B146,'[1]PP Begin and End Dates'!$A:$C,3,FALSE)+7,
VLOOKUP($B146,'[1]PP Begin and End Dates'!$A:$C,3,FALSE)-14))</f>
        <v>45000</v>
      </c>
      <c r="H146" s="3" t="s">
        <v>203</v>
      </c>
      <c r="I146" s="3">
        <f xml:space="preserve">
IF(AND(RIGHT($B146,3)="Lag",RIGHT($B146,9)&lt;&gt;"Extra Lag"),VLOOKUP($B146,'[1]PP Begin and End Dates'!$A:$C,3,FALSE)+6,
IF(AND(RIGHT($B146,3)="Lag",RIGHT($B146,9)="Extra Lag"),VLOOKUP($B146,'[1]PP Begin and End Dates'!$A:$C,3,FALSE)+13,
VLOOKUP($B146,'[1]PP Begin and End Dates'!$A:$C,3,FALSE)-8))</f>
        <v>45006</v>
      </c>
      <c r="J146" s="3" t="str">
        <f xml:space="preserve">
IF(AND(RIGHT($B146,3)="Lag",RIGHT($B146,9)&lt;&gt;"Extra Lag"),TEXT(VLOOKUP($B146,'[1]PP Begin and End Dates'!A:C,3,FALSE)+8,"m/d")&amp;" noon-"&amp;TEXT(VLOOKUP($B146,'[1]PP Begin and End Dates'!A:C,3,FALSE)+9,"m/d"),
IF(AND(RIGHT($B146,3)="Lag",RIGHT($B146,9)="Extra Lag"),TEXT(VLOOKUP($B146,'[1]PP Begin and End Dates'!A:C,3,FALSE)+15,"m/d")&amp;" noon-"&amp;TEXT(VLOOKUP($B146,'[1]PP Begin and End Dates'!A:C,3,FALSE)+16,"m/d"),
TEXT(VLOOKUP(B146,'[1]PP Begin and End Dates'!A:C,3,FALSE)-6,"m/d")&amp;" noon-"&amp;TEXT(VLOOKUP(B146,'[1]PP Begin and End Dates'!A:C,3,FALSE)-5,"m/d")))</f>
        <v>3/23 noon-3/24</v>
      </c>
      <c r="K146" s="3">
        <f xml:space="preserve">
IF(AND(RIGHT($B146,3)="Lag",RIGHT($B146,9)&lt;&gt;"Extra Lag"),VLOOKUP($B146,'[1]PP Begin and End Dates'!$A:$C,3,FALSE)+9,
IF(AND(RIGHT($B146,3)="Lag",RIGHT($B146,9)="Extra Lag"),VLOOKUP($B146,'[1]PP Begin and End Dates'!$A:$C,3,FALSE)+16,
VLOOKUP($B146,'[1]PP Begin and End Dates'!$A:$C,3,FALSE)-5))</f>
        <v>45009</v>
      </c>
    </row>
    <row r="147" spans="1:11" ht="30.65" customHeight="1" x14ac:dyDescent="0.35">
      <c r="A147" s="1" t="str">
        <f t="shared" si="2"/>
        <v>Curr</v>
      </c>
      <c r="B147" s="2" t="s">
        <v>204</v>
      </c>
      <c r="C147" s="14" t="str">
        <f>TEXT(VLOOKUP($B147,'[1]PP Begin and End Dates'!A:C,2,FALSE),"m/d")&amp;" - "&amp;TEXT(VLOOKUP($B147,'[1]PP Begin and End Dates'!A:C,3,FALSE),"m/d")</f>
        <v>3/16 - 3/29</v>
      </c>
      <c r="D147" s="3">
        <f xml:space="preserve">
IF(AND(LEFT(B147,5)="Admin",RIGHT(B147,3)="Lag",RIGHT(B147,9)&lt;&gt;"Extra Lag"),VLOOKUP(B147,'[1]PP Begin and End Dates'!A:C,3,FALSE)+14,
IF(AND(LEFT(B147,4)="Inst",RIGHT(B147,3)="Lag",RIGHT(B147,9)&lt;&gt;"Extra Lag"),VLOOKUP(B147,'[1]PP Begin and End Dates'!A:C,3,FALSE)+15,
IF(AND(LEFT(B147,4)="Inst",RIGHT(B147,4)="Curr"),VLOOKUP(B147,'[1]PP Begin and End Dates'!A:C,3,FALSE)+1,
IF(AND(LEFT(B147,4)="Inst",RIGHT(B147,9)="Extra Lag"),VLOOKUP(B147,'[1]PP Begin and End Dates'!A:C,3,FALSE)+22,
IF(AND(LEFT(B147,5)="Admin",RIGHT(B147,9)="Extra Lag"),VLOOKUP(B147,'[1]PP Begin and End Dates'!A:C,3,FALSE)+21,
VLOOKUP(B147,'[1]PP Begin and End Dates'!A:C,3,FALSE))))))</f>
        <v>45014</v>
      </c>
      <c r="E147" s="3">
        <f xml:space="preserve">
IF(AND(RIGHT($B147,3)="Lag",RIGHT($B147,9)&lt;&gt;"Extra Lag"),VLOOKUP($B147,'[1]PP Begin and End Dates'!$A:$C,3,FALSE)-1,
IF(AND(RIGHT($B147,3)="Lag",RIGHT($B147,9)="Extra Lag"),VLOOKUP($B147,'[1]PP Begin and End Dates'!$A:$C,3,FALSE)+6,
VLOOKUP($B147,'[1]PP Begin and End Dates'!$A:$C,3,FALSE)-15))</f>
        <v>44999</v>
      </c>
      <c r="F147" s="3">
        <f xml:space="preserve">
IF(AND(RIGHT($B147,3)="Lag",RIGHT($B147,9)&lt;&gt;"Extra Lag"),VLOOKUP($B147,'[1]PP Begin and End Dates'!$A:$C,3,FALSE),
IF(AND(RIGHT($B147,3)="Lag",RIGHT($B147,9)="Extra Lag"),VLOOKUP($B147,'[1]PP Begin and End Dates'!$A:$C,3,FALSE)+7,
VLOOKUP($B147,'[1]PP Begin and End Dates'!$A:$C,3,FALSE)-14))</f>
        <v>45000</v>
      </c>
      <c r="G147" s="3">
        <f xml:space="preserve">
IF(AND(RIGHT($B147,3)="Lag",RIGHT($B147,9)&lt;&gt;"Extra Lag"),VLOOKUP($B147,'[1]PP Begin and End Dates'!$A:$C,3,FALSE),
IF(AND(RIGHT($B147,3)="Lag",RIGHT($B147,9)="Extra Lag"),VLOOKUP($B147,'[1]PP Begin and End Dates'!$A:$C,3,FALSE)+7,
VLOOKUP($B147,'[1]PP Begin and End Dates'!$A:$C,3,FALSE)-14))</f>
        <v>45000</v>
      </c>
      <c r="H147" s="3" t="s">
        <v>203</v>
      </c>
      <c r="I147" s="3">
        <f xml:space="preserve">
IF(AND(RIGHT($B147,3)="Lag",RIGHT($B147,9)&lt;&gt;"Extra Lag"),VLOOKUP($B147,'[1]PP Begin and End Dates'!$A:$C,3,FALSE)+6,
IF(AND(RIGHT($B147,3)="Lag",RIGHT($B147,9)="Extra Lag"),VLOOKUP($B147,'[1]PP Begin and End Dates'!$A:$C,3,FALSE)+13,
VLOOKUP($B147,'[1]PP Begin and End Dates'!$A:$C,3,FALSE)-8))</f>
        <v>45006</v>
      </c>
      <c r="J147" s="3" t="str">
        <f xml:space="preserve">
IF(AND(RIGHT($B147,3)="Lag",RIGHT($B147,9)&lt;&gt;"Extra Lag"),TEXT(VLOOKUP($B147,'[1]PP Begin and End Dates'!A:C,3,FALSE)+8,"m/d")&amp;" noon-"&amp;TEXT(VLOOKUP($B147,'[1]PP Begin and End Dates'!A:C,3,FALSE)+9,"m/d"),
IF(AND(RIGHT($B147,3)="Lag",RIGHT($B147,9)="Extra Lag"),TEXT(VLOOKUP($B147,'[1]PP Begin and End Dates'!A:C,3,FALSE)+15,"m/d")&amp;" noon-"&amp;TEXT(VLOOKUP($B147,'[1]PP Begin and End Dates'!A:C,3,FALSE)+16,"m/d"),
TEXT(VLOOKUP(B147,'[1]PP Begin and End Dates'!A:C,3,FALSE)-6,"m/d")&amp;" noon-"&amp;TEXT(VLOOKUP(B147,'[1]PP Begin and End Dates'!A:C,3,FALSE)-5,"m/d")))</f>
        <v>3/23 noon-3/24</v>
      </c>
      <c r="K147" s="3">
        <f xml:space="preserve">
IF(AND(RIGHT($B147,3)="Lag",RIGHT($B147,9)&lt;&gt;"Extra Lag"),VLOOKUP($B147,'[1]PP Begin and End Dates'!$A:$C,3,FALSE)+9,
IF(AND(RIGHT($B147,3)="Lag",RIGHT($B147,9)="Extra Lag"),VLOOKUP($B147,'[1]PP Begin and End Dates'!$A:$C,3,FALSE)+16,
VLOOKUP($B147,'[1]PP Begin and End Dates'!$A:$C,3,FALSE)-5))</f>
        <v>45009</v>
      </c>
    </row>
    <row r="148" spans="1:11" ht="30.65" customHeight="1" x14ac:dyDescent="0.35">
      <c r="A148" s="1" t="str">
        <f t="shared" si="2"/>
        <v>Extra Lag</v>
      </c>
      <c r="B148" s="2" t="s">
        <v>205</v>
      </c>
      <c r="C148" s="14" t="str">
        <f>TEXT(VLOOKUP($B148,'[1]PP Begin and End Dates'!A:C,2,FALSE),"m/d")&amp;" - "&amp;TEXT(VLOOKUP($B148,'[1]PP Begin and End Dates'!A:C,3,FALSE),"m/d")</f>
        <v>2/23 - 3/8</v>
      </c>
      <c r="D148" s="3">
        <f xml:space="preserve">
IF(AND(LEFT(B148,5)="Admin",RIGHT(B148,3)="Lag",RIGHT(B148,9)&lt;&gt;"Extra Lag"),VLOOKUP(B148,'[1]PP Begin and End Dates'!A:C,3,FALSE)+14,
IF(AND(LEFT(B148,4)="Inst",RIGHT(B148,3)="Lag",RIGHT(B148,9)&lt;&gt;"Extra Lag"),VLOOKUP(B148,'[1]PP Begin and End Dates'!A:C,3,FALSE)+15,
IF(AND(LEFT(B148,4)="Inst",RIGHT(B148,4)="Curr"),VLOOKUP(B148,'[1]PP Begin and End Dates'!A:C,3,FALSE)+1,
IF(AND(LEFT(B148,4)="Inst",RIGHT(B148,9)="Extra Lag"),VLOOKUP(B148,'[1]PP Begin and End Dates'!A:C,3,FALSE)+22,
IF(AND(LEFT(B148,5)="Admin",RIGHT(B148,9)="Extra Lag"),VLOOKUP(B148,'[1]PP Begin and End Dates'!A:C,3,FALSE)+21,
VLOOKUP(B148,'[1]PP Begin and End Dates'!A:C,3,FALSE))))))</f>
        <v>45014</v>
      </c>
      <c r="E148" s="3">
        <f xml:space="preserve">
IF(AND(RIGHT($B148,3)="Lag",RIGHT($B148,9)&lt;&gt;"Extra Lag"),VLOOKUP($B148,'[1]PP Begin and End Dates'!$A:$C,3,FALSE)-1,
IF(AND(RIGHT($B148,3)="Lag",RIGHT($B148,9)="Extra Lag"),VLOOKUP($B148,'[1]PP Begin and End Dates'!$A:$C,3,FALSE)+6,
VLOOKUP($B148,'[1]PP Begin and End Dates'!$A:$C,3,FALSE)-15))</f>
        <v>44999</v>
      </c>
      <c r="F148" s="3">
        <f xml:space="preserve">
IF(AND(RIGHT($B148,3)="Lag",RIGHT($B148,9)&lt;&gt;"Extra Lag"),VLOOKUP($B148,'[1]PP Begin and End Dates'!$A:$C,3,FALSE),
IF(AND(RIGHT($B148,3)="Lag",RIGHT($B148,9)="Extra Lag"),VLOOKUP($B148,'[1]PP Begin and End Dates'!$A:$C,3,FALSE)+7,
VLOOKUP($B148,'[1]PP Begin and End Dates'!$A:$C,3,FALSE)-14))</f>
        <v>45000</v>
      </c>
      <c r="G148" s="3">
        <f xml:space="preserve">
IF(AND(RIGHT($B148,3)="Lag",RIGHT($B148,9)&lt;&gt;"Extra Lag"),VLOOKUP($B148,'[1]PP Begin and End Dates'!$A:$C,3,FALSE),
IF(AND(RIGHT($B148,3)="Lag",RIGHT($B148,9)="Extra Lag"),VLOOKUP($B148,'[1]PP Begin and End Dates'!$A:$C,3,FALSE)+7,
VLOOKUP($B148,'[1]PP Begin and End Dates'!$A:$C,3,FALSE)-14))</f>
        <v>45000</v>
      </c>
      <c r="H148" s="3" t="s">
        <v>203</v>
      </c>
      <c r="I148" s="3">
        <f xml:space="preserve">
IF(AND(RIGHT($B148,3)="Lag",RIGHT($B148,9)&lt;&gt;"Extra Lag"),VLOOKUP($B148,'[1]PP Begin and End Dates'!$A:$C,3,FALSE)+6,
IF(AND(RIGHT($B148,3)="Lag",RIGHT($B148,9)="Extra Lag"),VLOOKUP($B148,'[1]PP Begin and End Dates'!$A:$C,3,FALSE)+13,
VLOOKUP($B148,'[1]PP Begin and End Dates'!$A:$C,3,FALSE)-8))</f>
        <v>45006</v>
      </c>
      <c r="J148" s="3" t="str">
        <f xml:space="preserve">
IF(AND(RIGHT($B148,3)="Lag",RIGHT($B148,9)&lt;&gt;"Extra Lag"),TEXT(VLOOKUP($B148,'[1]PP Begin and End Dates'!A:C,3,FALSE)+8,"m/d")&amp;" noon-"&amp;TEXT(VLOOKUP($B148,'[1]PP Begin and End Dates'!A:C,3,FALSE)+9,"m/d"),
IF(AND(RIGHT($B148,3)="Lag",RIGHT($B148,9)="Extra Lag"),TEXT(VLOOKUP($B148,'[1]PP Begin and End Dates'!A:C,3,FALSE)+15,"m/d")&amp;" noon-"&amp;TEXT(VLOOKUP($B148,'[1]PP Begin and End Dates'!A:C,3,FALSE)+16,"m/d"),
TEXT(VLOOKUP(B148,'[1]PP Begin and End Dates'!A:C,3,FALSE)-6,"m/d")&amp;" noon-"&amp;TEXT(VLOOKUP(B148,'[1]PP Begin and End Dates'!A:C,3,FALSE)-5,"m/d")))</f>
        <v>3/23 noon-3/24</v>
      </c>
      <c r="K148" s="3">
        <f xml:space="preserve">
IF(AND(RIGHT($B148,3)="Lag",RIGHT($B148,9)&lt;&gt;"Extra Lag"),VLOOKUP($B148,'[1]PP Begin and End Dates'!$A:$C,3,FALSE)+9,
IF(AND(RIGHT($B148,3)="Lag",RIGHT($B148,9)="Extra Lag"),VLOOKUP($B148,'[1]PP Begin and End Dates'!$A:$C,3,FALSE)+16,
VLOOKUP($B148,'[1]PP Begin and End Dates'!$A:$C,3,FALSE)-5))</f>
        <v>45009</v>
      </c>
    </row>
    <row r="149" spans="1:11" ht="30.65" customHeight="1" x14ac:dyDescent="0.35">
      <c r="A149" s="1" t="str">
        <f t="shared" si="2"/>
        <v>Lag</v>
      </c>
      <c r="B149" s="4" t="s">
        <v>206</v>
      </c>
      <c r="C149" s="15" t="str">
        <f>TEXT(VLOOKUP($B149,'[1]PP Begin and End Dates'!A:C,2,FALSE),"m/d")&amp;" - "&amp;TEXT(VLOOKUP($B149,'[1]PP Begin and End Dates'!A:C,3,FALSE),"m/d")</f>
        <v>3/9 - 3/22</v>
      </c>
      <c r="D149" s="5">
        <f xml:space="preserve">
IF(AND(LEFT(B149,5)="Admin",RIGHT(B149,3)="Lag",RIGHT(B149,9)&lt;&gt;"Extra Lag"),VLOOKUP(B149,'[1]PP Begin and End Dates'!A:C,3,FALSE)+14,
IF(AND(LEFT(B149,4)="Inst",RIGHT(B149,3)="Lag",RIGHT(B149,9)&lt;&gt;"Extra Lag"),VLOOKUP(B149,'[1]PP Begin and End Dates'!A:C,3,FALSE)+15,
IF(AND(LEFT(B149,4)="Inst",RIGHT(B149,4)="Curr"),VLOOKUP(B149,'[1]PP Begin and End Dates'!A:C,3,FALSE)+1,
IF(AND(LEFT(B149,4)="Inst",RIGHT(B149,9)="Extra Lag"),VLOOKUP(B149,'[1]PP Begin and End Dates'!A:C,3,FALSE)+22,
IF(AND(LEFT(B149,5)="Admin",RIGHT(B149,9)="Extra Lag"),VLOOKUP(B149,'[1]PP Begin and End Dates'!A:C,3,FALSE)+21,
VLOOKUP(B149,'[1]PP Begin and End Dates'!A:C,3,FALSE))))))</f>
        <v>45022</v>
      </c>
      <c r="E149" s="5">
        <f xml:space="preserve">
IF(AND(RIGHT($B149,3)="Lag",RIGHT($B149,9)&lt;&gt;"Extra Lag"),VLOOKUP($B149,'[1]PP Begin and End Dates'!$A:$C,3,FALSE)-1,
IF(AND(RIGHT($B149,3)="Lag",RIGHT($B149,9)="Extra Lag"),VLOOKUP($B149,'[1]PP Begin and End Dates'!$A:$C,3,FALSE)+6,
VLOOKUP($B149,'[1]PP Begin and End Dates'!$A:$C,3,FALSE)-15))</f>
        <v>45006</v>
      </c>
      <c r="F149" s="5">
        <f xml:space="preserve">
IF(AND(RIGHT($B149,3)="Lag",RIGHT($B149,9)&lt;&gt;"Extra Lag"),VLOOKUP($B149,'[1]PP Begin and End Dates'!$A:$C,3,FALSE),
IF(AND(RIGHT($B149,3)="Lag",RIGHT($B149,9)="Extra Lag"),VLOOKUP($B149,'[1]PP Begin and End Dates'!$A:$C,3,FALSE)+7,
VLOOKUP($B149,'[1]PP Begin and End Dates'!$A:$C,3,FALSE)-14))</f>
        <v>45007</v>
      </c>
      <c r="G149" s="5">
        <f xml:space="preserve">
IF(AND(RIGHT($B149,3)="Lag",RIGHT($B149,9)&lt;&gt;"Extra Lag"),VLOOKUP($B149,'[1]PP Begin and End Dates'!$A:$C,3,FALSE),
IF(AND(RIGHT($B149,3)="Lag",RIGHT($B149,9)="Extra Lag"),VLOOKUP($B149,'[1]PP Begin and End Dates'!$A:$C,3,FALSE)+7,
VLOOKUP($B149,'[1]PP Begin and End Dates'!$A:$C,3,FALSE)-14))</f>
        <v>45007</v>
      </c>
      <c r="H149" s="5" t="s">
        <v>207</v>
      </c>
      <c r="I149" s="5">
        <f xml:space="preserve">
IF(AND(RIGHT($B149,3)="Lag",RIGHT($B149,9)&lt;&gt;"Extra Lag"),VLOOKUP($B149,'[1]PP Begin and End Dates'!$A:$C,3,FALSE)+6,
IF(AND(RIGHT($B149,3)="Lag",RIGHT($B149,9)="Extra Lag"),VLOOKUP($B149,'[1]PP Begin and End Dates'!$A:$C,3,FALSE)+13,
VLOOKUP($B149,'[1]PP Begin and End Dates'!$A:$C,3,FALSE)-8))</f>
        <v>45013</v>
      </c>
      <c r="J149" s="5" t="str">
        <f xml:space="preserve">
IF(AND(RIGHT($B149,3)="Lag",RIGHT($B149,9)&lt;&gt;"Extra Lag"),TEXT(VLOOKUP($B149,'[1]PP Begin and End Dates'!A:C,3,FALSE)+8,"m/d")&amp;" noon-"&amp;TEXT(VLOOKUP($B149,'[1]PP Begin and End Dates'!A:C,3,FALSE)+9,"m/d"),
IF(AND(RIGHT($B149,3)="Lag",RIGHT($B149,9)="Extra Lag"),TEXT(VLOOKUP($B149,'[1]PP Begin and End Dates'!A:C,3,FALSE)+15,"m/d")&amp;" noon-"&amp;TEXT(VLOOKUP($B149,'[1]PP Begin and End Dates'!A:C,3,FALSE)+16,"m/d"),
TEXT(VLOOKUP(B149,'[1]PP Begin and End Dates'!A:C,3,FALSE)-6,"m/d")&amp;" noon-"&amp;TEXT(VLOOKUP(B149,'[1]PP Begin and End Dates'!A:C,3,FALSE)-5,"m/d")))</f>
        <v>3/30 noon-3/31</v>
      </c>
      <c r="K149" s="5">
        <f xml:space="preserve">
IF(AND(RIGHT($B149,3)="Lag",RIGHT($B149,9)&lt;&gt;"Extra Lag"),VLOOKUP($B149,'[1]PP Begin and End Dates'!$A:$C,3,FALSE)+9,
IF(AND(RIGHT($B149,3)="Lag",RIGHT($B149,9)="Extra Lag"),VLOOKUP($B149,'[1]PP Begin and End Dates'!$A:$C,3,FALSE)+16,
VLOOKUP($B149,'[1]PP Begin and End Dates'!$A:$C,3,FALSE)-5))</f>
        <v>45016</v>
      </c>
    </row>
    <row r="150" spans="1:11" ht="30.65" customHeight="1" x14ac:dyDescent="0.35">
      <c r="A150" s="1" t="str">
        <f t="shared" si="2"/>
        <v>Curr</v>
      </c>
      <c r="B150" s="4" t="s">
        <v>208</v>
      </c>
      <c r="C150" s="15" t="str">
        <f>TEXT(VLOOKUP($B150,'[1]PP Begin and End Dates'!A:C,2,FALSE),"m/d")&amp;" - "&amp;TEXT(VLOOKUP($B150,'[1]PP Begin and End Dates'!A:C,3,FALSE),"m/d")</f>
        <v>3/23 - 4/5</v>
      </c>
      <c r="D150" s="5">
        <f xml:space="preserve">
IF(AND(LEFT(B150,5)="Admin",RIGHT(B150,3)="Lag",RIGHT(B150,9)&lt;&gt;"Extra Lag"),VLOOKUP(B150,'[1]PP Begin and End Dates'!A:C,3,FALSE)+14,
IF(AND(LEFT(B150,4)="Inst",RIGHT(B150,3)="Lag",RIGHT(B150,9)&lt;&gt;"Extra Lag"),VLOOKUP(B150,'[1]PP Begin and End Dates'!A:C,3,FALSE)+15,
IF(AND(LEFT(B150,4)="Inst",RIGHT(B150,4)="Curr"),VLOOKUP(B150,'[1]PP Begin and End Dates'!A:C,3,FALSE)+1,
IF(AND(LEFT(B150,4)="Inst",RIGHT(B150,9)="Extra Lag"),VLOOKUP(B150,'[1]PP Begin and End Dates'!A:C,3,FALSE)+22,
IF(AND(LEFT(B150,5)="Admin",RIGHT(B150,9)="Extra Lag"),VLOOKUP(B150,'[1]PP Begin and End Dates'!A:C,3,FALSE)+21,
VLOOKUP(B150,'[1]PP Begin and End Dates'!A:C,3,FALSE))))))</f>
        <v>45022</v>
      </c>
      <c r="E150" s="5">
        <f xml:space="preserve">
IF(AND(RIGHT($B150,3)="Lag",RIGHT($B150,9)&lt;&gt;"Extra Lag"),VLOOKUP($B150,'[1]PP Begin and End Dates'!$A:$C,3,FALSE)-1,
IF(AND(RIGHT($B150,3)="Lag",RIGHT($B150,9)="Extra Lag"),VLOOKUP($B150,'[1]PP Begin and End Dates'!$A:$C,3,FALSE)+6,
VLOOKUP($B150,'[1]PP Begin and End Dates'!$A:$C,3,FALSE)-15))</f>
        <v>45006</v>
      </c>
      <c r="F150" s="5">
        <f xml:space="preserve">
IF(AND(RIGHT($B150,3)="Lag",RIGHT($B150,9)&lt;&gt;"Extra Lag"),VLOOKUP($B150,'[1]PP Begin and End Dates'!$A:$C,3,FALSE),
IF(AND(RIGHT($B150,3)="Lag",RIGHT($B150,9)="Extra Lag"),VLOOKUP($B150,'[1]PP Begin and End Dates'!$A:$C,3,FALSE)+7,
VLOOKUP($B150,'[1]PP Begin and End Dates'!$A:$C,3,FALSE)-14))</f>
        <v>45007</v>
      </c>
      <c r="G150" s="5">
        <f xml:space="preserve">
IF(AND(RIGHT($B150,3)="Lag",RIGHT($B150,9)&lt;&gt;"Extra Lag"),VLOOKUP($B150,'[1]PP Begin and End Dates'!$A:$C,3,FALSE),
IF(AND(RIGHT($B150,3)="Lag",RIGHT($B150,9)="Extra Lag"),VLOOKUP($B150,'[1]PP Begin and End Dates'!$A:$C,3,FALSE)+7,
VLOOKUP($B150,'[1]PP Begin and End Dates'!$A:$C,3,FALSE)-14))</f>
        <v>45007</v>
      </c>
      <c r="H150" s="5" t="s">
        <v>207</v>
      </c>
      <c r="I150" s="5">
        <f xml:space="preserve">
IF(AND(RIGHT($B150,3)="Lag",RIGHT($B150,9)&lt;&gt;"Extra Lag"),VLOOKUP($B150,'[1]PP Begin and End Dates'!$A:$C,3,FALSE)+6,
IF(AND(RIGHT($B150,3)="Lag",RIGHT($B150,9)="Extra Lag"),VLOOKUP($B150,'[1]PP Begin and End Dates'!$A:$C,3,FALSE)+13,
VLOOKUP($B150,'[1]PP Begin and End Dates'!$A:$C,3,FALSE)-8))</f>
        <v>45013</v>
      </c>
      <c r="J150" s="5" t="str">
        <f xml:space="preserve">
IF(AND(RIGHT($B150,3)="Lag",RIGHT($B150,9)&lt;&gt;"Extra Lag"),TEXT(VLOOKUP($B150,'[1]PP Begin and End Dates'!A:C,3,FALSE)+8,"m/d")&amp;" noon-"&amp;TEXT(VLOOKUP($B150,'[1]PP Begin and End Dates'!A:C,3,FALSE)+9,"m/d"),
IF(AND(RIGHT($B150,3)="Lag",RIGHT($B150,9)="Extra Lag"),TEXT(VLOOKUP($B150,'[1]PP Begin and End Dates'!A:C,3,FALSE)+15,"m/d")&amp;" noon-"&amp;TEXT(VLOOKUP($B150,'[1]PP Begin and End Dates'!A:C,3,FALSE)+16,"m/d"),
TEXT(VLOOKUP(B150,'[1]PP Begin and End Dates'!A:C,3,FALSE)-6,"m/d")&amp;" noon-"&amp;TEXT(VLOOKUP(B150,'[1]PP Begin and End Dates'!A:C,3,FALSE)-5,"m/d")))</f>
        <v>3/30 noon-3/31</v>
      </c>
      <c r="K150" s="5">
        <f xml:space="preserve">
IF(AND(RIGHT($B150,3)="Lag",RIGHT($B150,9)&lt;&gt;"Extra Lag"),VLOOKUP($B150,'[1]PP Begin and End Dates'!$A:$C,3,FALSE)+9,
IF(AND(RIGHT($B150,3)="Lag",RIGHT($B150,9)="Extra Lag"),VLOOKUP($B150,'[1]PP Begin and End Dates'!$A:$C,3,FALSE)+16,
VLOOKUP($B150,'[1]PP Begin and End Dates'!$A:$C,3,FALSE)-5))</f>
        <v>45016</v>
      </c>
    </row>
    <row r="151" spans="1:11" ht="30.65" customHeight="1" x14ac:dyDescent="0.35">
      <c r="A151" s="1" t="str">
        <f t="shared" si="2"/>
        <v>Extra Lag</v>
      </c>
      <c r="B151" s="4" t="s">
        <v>209</v>
      </c>
      <c r="C151" s="15" t="str">
        <f>TEXT(VLOOKUP($B151,'[1]PP Begin and End Dates'!A:C,2,FALSE),"m/d")&amp;" - "&amp;TEXT(VLOOKUP($B151,'[1]PP Begin and End Dates'!A:C,3,FALSE),"m/d")</f>
        <v>3/2 - 3/15</v>
      </c>
      <c r="D151" s="5">
        <f xml:space="preserve">
IF(AND(LEFT(B151,5)="Admin",RIGHT(B151,3)="Lag",RIGHT(B151,9)&lt;&gt;"Extra Lag"),VLOOKUP(B151,'[1]PP Begin and End Dates'!A:C,3,FALSE)+14,
IF(AND(LEFT(B151,4)="Inst",RIGHT(B151,3)="Lag",RIGHT(B151,9)&lt;&gt;"Extra Lag"),VLOOKUP(B151,'[1]PP Begin and End Dates'!A:C,3,FALSE)+15,
IF(AND(LEFT(B151,4)="Inst",RIGHT(B151,4)="Curr"),VLOOKUP(B151,'[1]PP Begin and End Dates'!A:C,3,FALSE)+1,
IF(AND(LEFT(B151,4)="Inst",RIGHT(B151,9)="Extra Lag"),VLOOKUP(B151,'[1]PP Begin and End Dates'!A:C,3,FALSE)+22,
IF(AND(LEFT(B151,5)="Admin",RIGHT(B151,9)="Extra Lag"),VLOOKUP(B151,'[1]PP Begin and End Dates'!A:C,3,FALSE)+21,
VLOOKUP(B151,'[1]PP Begin and End Dates'!A:C,3,FALSE))))))</f>
        <v>45022</v>
      </c>
      <c r="E151" s="5">
        <f xml:space="preserve">
IF(AND(RIGHT($B151,3)="Lag",RIGHT($B151,9)&lt;&gt;"Extra Lag"),VLOOKUP($B151,'[1]PP Begin and End Dates'!$A:$C,3,FALSE)-1,
IF(AND(RIGHT($B151,3)="Lag",RIGHT($B151,9)="Extra Lag"),VLOOKUP($B151,'[1]PP Begin and End Dates'!$A:$C,3,FALSE)+6,
VLOOKUP($B151,'[1]PP Begin and End Dates'!$A:$C,3,FALSE)-15))</f>
        <v>45006</v>
      </c>
      <c r="F151" s="5">
        <f xml:space="preserve">
IF(AND(RIGHT($B151,3)="Lag",RIGHT($B151,9)&lt;&gt;"Extra Lag"),VLOOKUP($B151,'[1]PP Begin and End Dates'!$A:$C,3,FALSE),
IF(AND(RIGHT($B151,3)="Lag",RIGHT($B151,9)="Extra Lag"),VLOOKUP($B151,'[1]PP Begin and End Dates'!$A:$C,3,FALSE)+7,
VLOOKUP($B151,'[1]PP Begin and End Dates'!$A:$C,3,FALSE)-14))</f>
        <v>45007</v>
      </c>
      <c r="G151" s="5">
        <f xml:space="preserve">
IF(AND(RIGHT($B151,3)="Lag",RIGHT($B151,9)&lt;&gt;"Extra Lag"),VLOOKUP($B151,'[1]PP Begin and End Dates'!$A:$C,3,FALSE),
IF(AND(RIGHT($B151,3)="Lag",RIGHT($B151,9)="Extra Lag"),VLOOKUP($B151,'[1]PP Begin and End Dates'!$A:$C,3,FALSE)+7,
VLOOKUP($B151,'[1]PP Begin and End Dates'!$A:$C,3,FALSE)-14))</f>
        <v>45007</v>
      </c>
      <c r="H151" s="5" t="s">
        <v>207</v>
      </c>
      <c r="I151" s="5">
        <f xml:space="preserve">
IF(AND(RIGHT($B151,3)="Lag",RIGHT($B151,9)&lt;&gt;"Extra Lag"),VLOOKUP($B151,'[1]PP Begin and End Dates'!$A:$C,3,FALSE)+6,
IF(AND(RIGHT($B151,3)="Lag",RIGHT($B151,9)="Extra Lag"),VLOOKUP($B151,'[1]PP Begin and End Dates'!$A:$C,3,FALSE)+13,
VLOOKUP($B151,'[1]PP Begin and End Dates'!$A:$C,3,FALSE)-8))</f>
        <v>45013</v>
      </c>
      <c r="J151" s="5" t="str">
        <f xml:space="preserve">
IF(AND(RIGHT($B151,3)="Lag",RIGHT($B151,9)&lt;&gt;"Extra Lag"),TEXT(VLOOKUP($B151,'[1]PP Begin and End Dates'!A:C,3,FALSE)+8,"m/d")&amp;" noon-"&amp;TEXT(VLOOKUP($B151,'[1]PP Begin and End Dates'!A:C,3,FALSE)+9,"m/d"),
IF(AND(RIGHT($B151,3)="Lag",RIGHT($B151,9)="Extra Lag"),TEXT(VLOOKUP($B151,'[1]PP Begin and End Dates'!A:C,3,FALSE)+15,"m/d")&amp;" noon-"&amp;TEXT(VLOOKUP($B151,'[1]PP Begin and End Dates'!A:C,3,FALSE)+16,"m/d"),
TEXT(VLOOKUP(B151,'[1]PP Begin and End Dates'!A:C,3,FALSE)-6,"m/d")&amp;" noon-"&amp;TEXT(VLOOKUP(B151,'[1]PP Begin and End Dates'!A:C,3,FALSE)-5,"m/d")))</f>
        <v>3/30 noon-3/31</v>
      </c>
      <c r="K151" s="5">
        <f xml:space="preserve">
IF(AND(RIGHT($B151,3)="Lag",RIGHT($B151,9)&lt;&gt;"Extra Lag"),VLOOKUP($B151,'[1]PP Begin and End Dates'!$A:$C,3,FALSE)+9,
IF(AND(RIGHT($B151,3)="Lag",RIGHT($B151,9)="Extra Lag"),VLOOKUP($B151,'[1]PP Begin and End Dates'!$A:$C,3,FALSE)+16,
VLOOKUP($B151,'[1]PP Begin and End Dates'!$A:$C,3,FALSE)-5))</f>
        <v>45016</v>
      </c>
    </row>
    <row r="152" spans="1:11" ht="30.65" customHeight="1" x14ac:dyDescent="0.35">
      <c r="A152" s="1" t="str">
        <f t="shared" si="2"/>
        <v>Lag</v>
      </c>
      <c r="B152" s="2" t="s">
        <v>210</v>
      </c>
      <c r="C152" s="14" t="str">
        <f>TEXT(VLOOKUP($B152,'[1]PP Begin and End Dates'!A:C,2,FALSE),"m/d")&amp;" - "&amp;TEXT(VLOOKUP($B152,'[1]PP Begin and End Dates'!A:C,3,FALSE),"m/d")</f>
        <v>3/16 - 3/29</v>
      </c>
      <c r="D152" s="3">
        <f xml:space="preserve">
IF(AND(LEFT(B152,5)="Admin",RIGHT(B152,3)="Lag",RIGHT(B152,9)&lt;&gt;"Extra Lag"),VLOOKUP(B152,'[1]PP Begin and End Dates'!A:C,3,FALSE)+14,
IF(AND(LEFT(B152,4)="Inst",RIGHT(B152,3)="Lag",RIGHT(B152,9)&lt;&gt;"Extra Lag"),VLOOKUP(B152,'[1]PP Begin and End Dates'!A:C,3,FALSE)+15,
IF(AND(LEFT(B152,4)="Inst",RIGHT(B152,4)="Curr"),VLOOKUP(B152,'[1]PP Begin and End Dates'!A:C,3,FALSE)+1,
IF(AND(LEFT(B152,4)="Inst",RIGHT(B152,9)="Extra Lag"),VLOOKUP(B152,'[1]PP Begin and End Dates'!A:C,3,FALSE)+22,
IF(AND(LEFT(B152,5)="Admin",RIGHT(B152,9)="Extra Lag"),VLOOKUP(B152,'[1]PP Begin and End Dates'!A:C,3,FALSE)+21,
VLOOKUP(B152,'[1]PP Begin and End Dates'!A:C,3,FALSE))))))</f>
        <v>45028</v>
      </c>
      <c r="E152" s="8">
        <v>45012</v>
      </c>
      <c r="F152" s="8">
        <f xml:space="preserve">
IF(AND(RIGHT($B152,3)="Lag",RIGHT($B152,9)&lt;&gt;"Extra Lag"),VLOOKUP($B152,'[1]PP Begin and End Dates'!$A:$C,3,FALSE)-1,
IF(AND(RIGHT($B152,3)="Lag",RIGHT($B152,9)="Extra Lag"),VLOOKUP($B152,'[1]PP Begin and End Dates'!$A:$C,3,FALSE)+6,
VLOOKUP($B152,'[1]PP Begin and End Dates'!$A:$C,3,FALSE)-15))</f>
        <v>45013</v>
      </c>
      <c r="G152" s="8">
        <f xml:space="preserve">
IF(AND(RIGHT($B152,3)="Lag",RIGHT($B152,9)&lt;&gt;"Extra Lag"),VLOOKUP($B152,'[1]PP Begin and End Dates'!$A:$C,3,FALSE)-1,
IF(AND(RIGHT($B152,3)="Lag",RIGHT($B152,9)="Extra Lag"),VLOOKUP($B152,'[1]PP Begin and End Dates'!$A:$C,3,FALSE)+6,
VLOOKUP($B152,'[1]PP Begin and End Dates'!$A:$C,3,FALSE)-15))</f>
        <v>45013</v>
      </c>
      <c r="H152" s="3" t="s">
        <v>211</v>
      </c>
      <c r="I152" s="3">
        <f xml:space="preserve">
IF(AND(RIGHT($B152,3)="Lag",RIGHT($B152,9)&lt;&gt;"Extra Lag"),VLOOKUP($B152,'[1]PP Begin and End Dates'!$A:$C,3,FALSE)+6,
IF(AND(RIGHT($B152,3)="Lag",RIGHT($B152,9)="Extra Lag"),VLOOKUP($B152,'[1]PP Begin and End Dates'!$A:$C,3,FALSE)+13,
VLOOKUP($B152,'[1]PP Begin and End Dates'!$A:$C,3,FALSE)-8))</f>
        <v>45020</v>
      </c>
      <c r="J152" s="8" t="s">
        <v>12</v>
      </c>
      <c r="K152" s="3">
        <f xml:space="preserve">
IF(AND(RIGHT($B152,3)="Lag",RIGHT($B152,9)&lt;&gt;"Extra Lag"),VLOOKUP($B152,'[1]PP Begin and End Dates'!$A:$C,3,FALSE)+9,
IF(AND(RIGHT($B152,3)="Lag",RIGHT($B152,9)="Extra Lag"),VLOOKUP($B152,'[1]PP Begin and End Dates'!$A:$C,3,FALSE)+16,
VLOOKUP($B152,'[1]PP Begin and End Dates'!$A:$C,3,FALSE)-5))</f>
        <v>45023</v>
      </c>
    </row>
    <row r="153" spans="1:11" ht="30.65" customHeight="1" x14ac:dyDescent="0.35">
      <c r="A153" s="1" t="str">
        <f t="shared" si="2"/>
        <v>Curr</v>
      </c>
      <c r="B153" s="2" t="s">
        <v>212</v>
      </c>
      <c r="C153" s="14" t="str">
        <f>TEXT(VLOOKUP($B153,'[1]PP Begin and End Dates'!A:C,2,FALSE),"m/d")&amp;" - "&amp;TEXT(VLOOKUP($B153,'[1]PP Begin and End Dates'!A:C,3,FALSE),"m/d")</f>
        <v>3/30 - 4/12</v>
      </c>
      <c r="D153" s="3">
        <f xml:space="preserve">
IF(AND(LEFT(B153,5)="Admin",RIGHT(B153,3)="Lag",RIGHT(B153,9)&lt;&gt;"Extra Lag"),VLOOKUP(B153,'[1]PP Begin and End Dates'!A:C,3,FALSE)+14,
IF(AND(LEFT(B153,4)="Inst",RIGHT(B153,3)="Lag",RIGHT(B153,9)&lt;&gt;"Extra Lag"),VLOOKUP(B153,'[1]PP Begin and End Dates'!A:C,3,FALSE)+15,
IF(AND(LEFT(B153,4)="Inst",RIGHT(B153,4)="Curr"),VLOOKUP(B153,'[1]PP Begin and End Dates'!A:C,3,FALSE)+1,
IF(AND(LEFT(B153,4)="Inst",RIGHT(B153,9)="Extra Lag"),VLOOKUP(B153,'[1]PP Begin and End Dates'!A:C,3,FALSE)+22,
IF(AND(LEFT(B153,5)="Admin",RIGHT(B153,9)="Extra Lag"),VLOOKUP(B153,'[1]PP Begin and End Dates'!A:C,3,FALSE)+21,
VLOOKUP(B153,'[1]PP Begin and End Dates'!A:C,3,FALSE))))))</f>
        <v>45028</v>
      </c>
      <c r="E153" s="8">
        <v>45012</v>
      </c>
      <c r="F153" s="8">
        <f xml:space="preserve">
IF(AND(RIGHT($B153,3)="Lag",RIGHT($B153,9)&lt;&gt;"Extra Lag"),VLOOKUP($B153,'[1]PP Begin and End Dates'!$A:$C,3,FALSE)-1,
IF(AND(RIGHT($B153,3)="Lag",RIGHT($B153,9)="Extra Lag"),VLOOKUP($B153,'[1]PP Begin and End Dates'!$A:$C,3,FALSE)+6,
VLOOKUP($B153,'[1]PP Begin and End Dates'!$A:$C,3,FALSE)-15))</f>
        <v>45013</v>
      </c>
      <c r="G153" s="8">
        <f xml:space="preserve">
IF(AND(RIGHT($B153,3)="Lag",RIGHT($B153,9)&lt;&gt;"Extra Lag"),VLOOKUP($B153,'[1]PP Begin and End Dates'!$A:$C,3,FALSE)-1,
IF(AND(RIGHT($B153,3)="Lag",RIGHT($B153,9)="Extra Lag"),VLOOKUP($B153,'[1]PP Begin and End Dates'!$A:$C,3,FALSE)+6,
VLOOKUP($B153,'[1]PP Begin and End Dates'!$A:$C,3,FALSE)-15))</f>
        <v>45013</v>
      </c>
      <c r="H153" s="3" t="s">
        <v>211</v>
      </c>
      <c r="I153" s="3">
        <f xml:space="preserve">
IF(AND(RIGHT($B153,3)="Lag",RIGHT($B153,9)&lt;&gt;"Extra Lag"),VLOOKUP($B153,'[1]PP Begin and End Dates'!$A:$C,3,FALSE)+6,
IF(AND(RIGHT($B153,3)="Lag",RIGHT($B153,9)="Extra Lag"),VLOOKUP($B153,'[1]PP Begin and End Dates'!$A:$C,3,FALSE)+13,
VLOOKUP($B153,'[1]PP Begin and End Dates'!$A:$C,3,FALSE)-8))</f>
        <v>45020</v>
      </c>
      <c r="J153" s="8" t="s">
        <v>12</v>
      </c>
      <c r="K153" s="3">
        <f xml:space="preserve">
IF(AND(RIGHT($B153,3)="Lag",RIGHT($B153,9)&lt;&gt;"Extra Lag"),VLOOKUP($B153,'[1]PP Begin and End Dates'!$A:$C,3,FALSE)+9,
IF(AND(RIGHT($B153,3)="Lag",RIGHT($B153,9)="Extra Lag"),VLOOKUP($B153,'[1]PP Begin and End Dates'!$A:$C,3,FALSE)+16,
VLOOKUP($B153,'[1]PP Begin and End Dates'!$A:$C,3,FALSE)-5))</f>
        <v>45023</v>
      </c>
    </row>
    <row r="154" spans="1:11" ht="30.65" customHeight="1" x14ac:dyDescent="0.35">
      <c r="A154" s="1" t="str">
        <f t="shared" si="2"/>
        <v>Extra Lag</v>
      </c>
      <c r="B154" s="2" t="s">
        <v>213</v>
      </c>
      <c r="C154" s="14" t="str">
        <f>TEXT(VLOOKUP($B154,'[1]PP Begin and End Dates'!A:C,2,FALSE),"m/d")&amp;" - "&amp;TEXT(VLOOKUP($B154,'[1]PP Begin and End Dates'!A:C,3,FALSE),"m/d")</f>
        <v>3/9 - 3/22</v>
      </c>
      <c r="D154" s="3">
        <f xml:space="preserve">
IF(AND(LEFT(B154,5)="Admin",RIGHT(B154,3)="Lag",RIGHT(B154,9)&lt;&gt;"Extra Lag"),VLOOKUP(B154,'[1]PP Begin and End Dates'!A:C,3,FALSE)+14,
IF(AND(LEFT(B154,4)="Inst",RIGHT(B154,3)="Lag",RIGHT(B154,9)&lt;&gt;"Extra Lag"),VLOOKUP(B154,'[1]PP Begin and End Dates'!A:C,3,FALSE)+15,
IF(AND(LEFT(B154,4)="Inst",RIGHT(B154,4)="Curr"),VLOOKUP(B154,'[1]PP Begin and End Dates'!A:C,3,FALSE)+1,
IF(AND(LEFT(B154,4)="Inst",RIGHT(B154,9)="Extra Lag"),VLOOKUP(B154,'[1]PP Begin and End Dates'!A:C,3,FALSE)+22,
IF(AND(LEFT(B154,5)="Admin",RIGHT(B154,9)="Extra Lag"),VLOOKUP(B154,'[1]PP Begin and End Dates'!A:C,3,FALSE)+21,
VLOOKUP(B154,'[1]PP Begin and End Dates'!A:C,3,FALSE))))))</f>
        <v>45028</v>
      </c>
      <c r="E154" s="8">
        <v>45012</v>
      </c>
      <c r="F154" s="8">
        <f xml:space="preserve">
IF(AND(RIGHT($B154,3)="Lag",RIGHT($B154,9)&lt;&gt;"Extra Lag"),VLOOKUP($B154,'[1]PP Begin and End Dates'!$A:$C,3,FALSE)-1,
IF(AND(RIGHT($B154,3)="Lag",RIGHT($B154,9)="Extra Lag"),VLOOKUP($B154,'[1]PP Begin and End Dates'!$A:$C,3,FALSE)+6,
VLOOKUP($B154,'[1]PP Begin and End Dates'!$A:$C,3,FALSE)-15))</f>
        <v>45013</v>
      </c>
      <c r="G154" s="8">
        <f xml:space="preserve">
IF(AND(RIGHT($B154,3)="Lag",RIGHT($B154,9)&lt;&gt;"Extra Lag"),VLOOKUP($B154,'[1]PP Begin and End Dates'!$A:$C,3,FALSE)-1,
IF(AND(RIGHT($B154,3)="Lag",RIGHT($B154,9)="Extra Lag"),VLOOKUP($B154,'[1]PP Begin and End Dates'!$A:$C,3,FALSE)+6,
VLOOKUP($B154,'[1]PP Begin and End Dates'!$A:$C,3,FALSE)-15))</f>
        <v>45013</v>
      </c>
      <c r="H154" s="3" t="s">
        <v>211</v>
      </c>
      <c r="I154" s="3">
        <f xml:space="preserve">
IF(AND(RIGHT($B154,3)="Lag",RIGHT($B154,9)&lt;&gt;"Extra Lag"),VLOOKUP($B154,'[1]PP Begin and End Dates'!$A:$C,3,FALSE)+6,
IF(AND(RIGHT($B154,3)="Lag",RIGHT($B154,9)="Extra Lag"),VLOOKUP($B154,'[1]PP Begin and End Dates'!$A:$C,3,FALSE)+13,
VLOOKUP($B154,'[1]PP Begin and End Dates'!$A:$C,3,FALSE)-8))</f>
        <v>45020</v>
      </c>
      <c r="J154" s="8" t="s">
        <v>12</v>
      </c>
      <c r="K154" s="3">
        <f xml:space="preserve">
IF(AND(RIGHT($B154,3)="Lag",RIGHT($B154,9)&lt;&gt;"Extra Lag"),VLOOKUP($B154,'[1]PP Begin and End Dates'!$A:$C,3,FALSE)+9,
IF(AND(RIGHT($B154,3)="Lag",RIGHT($B154,9)="Extra Lag"),VLOOKUP($B154,'[1]PP Begin and End Dates'!$A:$C,3,FALSE)+16,
VLOOKUP($B154,'[1]PP Begin and End Dates'!$A:$C,3,FALSE)-5))</f>
        <v>45023</v>
      </c>
    </row>
    <row r="155" spans="1:11" ht="29" x14ac:dyDescent="0.35">
      <c r="B155" s="4" t="s">
        <v>214</v>
      </c>
      <c r="C155" s="15" t="s">
        <v>221</v>
      </c>
      <c r="D155" s="5">
        <v>45036</v>
      </c>
      <c r="E155" s="5">
        <v>45020</v>
      </c>
      <c r="F155" s="5">
        <f xml:space="preserve">
IF(AND(RIGHT($B155,3)="Lag",RIGHT($B155,9)&lt;&gt;"Extra Lag"),VLOOKUP($B155,'[1]PP Begin and End Dates'!$A:$C,3,FALSE)-1,
IF(AND(RIGHT($B155,3)="Lag",RIGHT($B155,9)="Extra Lag"),VLOOKUP($B155,'[1]PP Begin and End Dates'!$A:$C,3,FALSE)+6,
VLOOKUP($B155,'[1]PP Begin and End Dates'!$A:$C,3,FALSE)-15))</f>
        <v>45021</v>
      </c>
      <c r="G155" s="5">
        <f xml:space="preserve">
IF(AND(RIGHT($B155,3)="Lag",RIGHT($B155,9)&lt;&gt;"Extra Lag"),VLOOKUP($B155,'[1]PP Begin and End Dates'!$A:$C,3,FALSE)-1,
IF(AND(RIGHT($B155,3)="Lag",RIGHT($B155,9)="Extra Lag"),VLOOKUP($B155,'[1]PP Begin and End Dates'!$A:$C,3,FALSE)+6,
VLOOKUP($B155,'[1]PP Begin and End Dates'!$A:$C,3,FALSE)-15))</f>
        <v>45021</v>
      </c>
      <c r="H155" s="5" t="s">
        <v>215</v>
      </c>
      <c r="I155" s="5">
        <f xml:space="preserve">
IF(AND(RIGHT($B155,3)="Lag",RIGHT($B155,9)&lt;&gt;"Extra Lag"),VLOOKUP($B155,'[1]PP Begin and End Dates'!$A:$C,3,FALSE)+6,
IF(AND(RIGHT($B155,3)="Lag",RIGHT($B155,9)="Extra Lag"),VLOOKUP($B155,'[1]PP Begin and End Dates'!$A:$C,3,FALSE)+13,
VLOOKUP($B155,'[1]PP Begin and End Dates'!$A:$C,3,FALSE)-8))</f>
        <v>45028</v>
      </c>
      <c r="J155" s="5" t="str">
        <f xml:space="preserve">
IF(AND(RIGHT($B155,3)="Lag",RIGHT($B155,9)&lt;&gt;"Extra Lag"),TEXT(VLOOKUP($B155,'[1]PP Begin and End Dates'!A:C,3,FALSE)+8,"m/d")&amp;" noon-"&amp;TEXT(VLOOKUP($B155,'[1]PP Begin and End Dates'!A:C,3,FALSE)+9,"m/d"),
IF(AND(RIGHT($B155,3)="Lag",RIGHT($B155,9)="Extra Lag"),TEXT(VLOOKUP($B155,'[1]PP Begin and End Dates'!A:C,3,FALSE)+15,"m/d")&amp;" noon-"&amp;TEXT(VLOOKUP($B155,'[1]PP Begin and End Dates'!A:C,3,FALSE)+16,"m/d"),
TEXT(VLOOKUP(B155,'[1]PP Begin and End Dates'!A:C,3,FALSE)-6,"m/d")&amp;" noon-"&amp;TEXT(VLOOKUP(B155,'[1]PP Begin and End Dates'!A:C,3,FALSE)-5,"m/d")))</f>
        <v>4/14 noon-4/15</v>
      </c>
      <c r="K155" s="5">
        <v>45030</v>
      </c>
    </row>
    <row r="156" spans="1:11" ht="29" x14ac:dyDescent="0.35">
      <c r="B156" s="4" t="s">
        <v>216</v>
      </c>
      <c r="C156" s="15" t="s">
        <v>222</v>
      </c>
      <c r="D156" s="5">
        <v>45036</v>
      </c>
      <c r="E156" s="5">
        <v>45020</v>
      </c>
      <c r="F156" s="5">
        <f xml:space="preserve">
IF(AND(RIGHT($B156,3)="Lag",RIGHT($B156,9)&lt;&gt;"Extra Lag"),VLOOKUP($B156,'[1]PP Begin and End Dates'!$A:$C,3,FALSE)-1,
IF(AND(RIGHT($B156,3)="Lag",RIGHT($B156,9)="Extra Lag"),VLOOKUP($B156,'[1]PP Begin and End Dates'!$A:$C,3,FALSE)+6,
VLOOKUP($B156,'[1]PP Begin and End Dates'!$A:$C,3,FALSE)-15))</f>
        <v>45021</v>
      </c>
      <c r="G156" s="5">
        <f xml:space="preserve">
IF(AND(RIGHT($B156,3)="Lag",RIGHT($B156,9)&lt;&gt;"Extra Lag"),VLOOKUP($B156,'[1]PP Begin and End Dates'!$A:$C,3,FALSE)-1,
IF(AND(RIGHT($B156,3)="Lag",RIGHT($B156,9)="Extra Lag"),VLOOKUP($B156,'[1]PP Begin and End Dates'!$A:$C,3,FALSE)+6,
VLOOKUP($B156,'[1]PP Begin and End Dates'!$A:$C,3,FALSE)-15))</f>
        <v>45021</v>
      </c>
      <c r="H156" s="5" t="s">
        <v>215</v>
      </c>
      <c r="I156" s="5">
        <f xml:space="preserve">
IF(AND(RIGHT($B156,3)="Lag",RIGHT($B156,9)&lt;&gt;"Extra Lag"),VLOOKUP($B156,'[1]PP Begin and End Dates'!$A:$C,3,FALSE)+6,
IF(AND(RIGHT($B156,3)="Lag",RIGHT($B156,9)="Extra Lag"),VLOOKUP($B156,'[1]PP Begin and End Dates'!$A:$C,3,FALSE)+13,
VLOOKUP($B156,'[1]PP Begin and End Dates'!$A:$C,3,FALSE)-8))</f>
        <v>45028</v>
      </c>
      <c r="J156" s="5" t="str">
        <f xml:space="preserve">
IF(AND(RIGHT($B156,3)="Lag",RIGHT($B156,9)&lt;&gt;"Extra Lag"),TEXT(VLOOKUP($B156,'[1]PP Begin and End Dates'!A:C,3,FALSE)+8,"m/d")&amp;" noon-"&amp;TEXT(VLOOKUP($B156,'[1]PP Begin and End Dates'!A:C,3,FALSE)+9,"m/d"),
IF(AND(RIGHT($B156,3)="Lag",RIGHT($B156,9)="Extra Lag"),TEXT(VLOOKUP($B156,'[1]PP Begin and End Dates'!A:C,3,FALSE)+15,"m/d")&amp;" noon-"&amp;TEXT(VLOOKUP($B156,'[1]PP Begin and End Dates'!A:C,3,FALSE)+16,"m/d"),
TEXT(VLOOKUP(B156,'[1]PP Begin and End Dates'!A:C,3,FALSE)-6,"m/d")&amp;" noon-"&amp;TEXT(VLOOKUP(B156,'[1]PP Begin and End Dates'!A:C,3,FALSE)-5,"m/d")))</f>
        <v>4/14 noon-4/15</v>
      </c>
      <c r="K156" s="5">
        <v>45030</v>
      </c>
    </row>
    <row r="157" spans="1:11" ht="29" x14ac:dyDescent="0.35">
      <c r="B157" s="4" t="s">
        <v>217</v>
      </c>
      <c r="C157" s="15" t="str">
        <f>TEXT(VLOOKUP($B157,'[1]PP Begin and End Dates'!A:C,2,FALSE),"m/d")&amp;" - "&amp;TEXT(VLOOKUP($B157,'[1]PP Begin and End Dates'!A:C,3,FALSE),"m/d")</f>
        <v>3/16 - 3/30</v>
      </c>
      <c r="D157" s="5">
        <v>45036</v>
      </c>
      <c r="E157" s="5" t="s">
        <v>223</v>
      </c>
      <c r="F157" s="5">
        <f xml:space="preserve">
IF(AND(RIGHT($B157,3)="Lag",RIGHT($B157,9)&lt;&gt;"Extra Lag"),VLOOKUP($B157,'[1]PP Begin and End Dates'!$A:$C,3,FALSE)-1,
IF(AND(RIGHT($B157,3)="Lag",RIGHT($B157,9)="Extra Lag"),VLOOKUP($B157,'[1]PP Begin and End Dates'!$A:$C,3,FALSE)+6,
VLOOKUP($B157,'[1]PP Begin and End Dates'!$A:$C,3,FALSE)-15))</f>
        <v>45021</v>
      </c>
      <c r="G157" s="5">
        <f xml:space="preserve">
IF(AND(RIGHT($B157,3)="Lag",RIGHT($B157,9)&lt;&gt;"Extra Lag"),VLOOKUP($B157,'[1]PP Begin and End Dates'!$A:$C,3,FALSE)-1,
IF(AND(RIGHT($B157,3)="Lag",RIGHT($B157,9)="Extra Lag"),VLOOKUP($B157,'[1]PP Begin and End Dates'!$A:$C,3,FALSE)+6,
VLOOKUP($B157,'[1]PP Begin and End Dates'!$A:$C,3,FALSE)-15))</f>
        <v>45021</v>
      </c>
      <c r="H157" s="5" t="s">
        <v>215</v>
      </c>
      <c r="I157" s="5">
        <f xml:space="preserve">
IF(AND(RIGHT($B157,3)="Lag",RIGHT($B157,9)&lt;&gt;"Extra Lag"),VLOOKUP($B157,'[1]PP Begin and End Dates'!$A:$C,3,FALSE)+6,
IF(AND(RIGHT($B157,3)="Lag",RIGHT($B157,9)="Extra Lag"),VLOOKUP($B157,'[1]PP Begin and End Dates'!$A:$C,3,FALSE)+13,
VLOOKUP($B157,'[1]PP Begin and End Dates'!$A:$C,3,FALSE)-8))</f>
        <v>45028</v>
      </c>
      <c r="J157" s="5" t="str">
        <f xml:space="preserve">
IF(AND(RIGHT($B157,3)="Lag",RIGHT($B157,9)&lt;&gt;"Extra Lag"),TEXT(VLOOKUP($B157,'[1]PP Begin and End Dates'!A:C,3,FALSE)+8,"m/d")&amp;" noon-"&amp;TEXT(VLOOKUP($B157,'[1]PP Begin and End Dates'!A:C,3,FALSE)+9,"m/d"),
IF(AND(RIGHT($B157,3)="Lag",RIGHT($B157,9)="Extra Lag"),TEXT(VLOOKUP($B157,'[1]PP Begin and End Dates'!A:C,3,FALSE)+15,"m/d")&amp;" noon-"&amp;TEXT(VLOOKUP($B157,'[1]PP Begin and End Dates'!A:C,3,FALSE)+16,"m/d"),
TEXT(VLOOKUP(B157,'[1]PP Begin and End Dates'!A:C,3,FALSE)-6,"m/d")&amp;" noon-"&amp;TEXT(VLOOKUP(B157,'[1]PP Begin and End Dates'!A:C,3,FALSE)-5,"m/d")))</f>
        <v>4/14 noon-4/15</v>
      </c>
      <c r="K157" s="5">
        <v>45030</v>
      </c>
    </row>
  </sheetData>
  <autoFilter ref="B1:K157" xr:uid="{00000000-0009-0000-0000-000000000000}"/>
  <pageMargins left="0.5" right="0.2" top="0.75" bottom="0.5" header="0.3" footer="0.3"/>
  <pageSetup orientation="landscape" r:id="rId1"/>
  <headerFooter>
    <oddHeader>&amp;C2022-2023 Agency Submission Schedule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 Schedule</vt:lpstr>
      <vt:lpstr>'Submission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Jennifer Corbett</dc:creator>
  <cp:lastModifiedBy>Carra J Abrahams</cp:lastModifiedBy>
  <cp:lastPrinted>2022-02-02T16:12:45Z</cp:lastPrinted>
  <dcterms:created xsi:type="dcterms:W3CDTF">2022-01-27T17:46:41Z</dcterms:created>
  <dcterms:modified xsi:type="dcterms:W3CDTF">2022-03-08T16:12:57Z</dcterms:modified>
</cp:coreProperties>
</file>